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記入方法" sheetId="1" r:id="rId1"/>
    <sheet name="原稿" sheetId="2" r:id="rId2"/>
    <sheet name="登録用紙" sheetId="3" r:id="rId3"/>
    <sheet name="プログラム用" sheetId="4" r:id="rId4"/>
  </sheets>
  <definedNames>
    <definedName name="_xlnm.Print_Area" localSheetId="3">'プログラム用'!$A$1:$L$65</definedName>
    <definedName name="_xlnm.Print_Area" localSheetId="2">'登録用紙'!$A$1:$AD$44</definedName>
  </definedNames>
  <calcPr fullCalcOnLoad="1"/>
</workbook>
</file>

<file path=xl/sharedStrings.xml><?xml version="1.0" encoding="utf-8"?>
<sst xmlns="http://schemas.openxmlformats.org/spreadsheetml/2006/main" count="296" uniqueCount="93">
  <si>
    <t>背番号</t>
  </si>
  <si>
    <t>選手氏名</t>
  </si>
  <si>
    <t>位置</t>
  </si>
  <si>
    <t>学年</t>
  </si>
  <si>
    <t>投</t>
  </si>
  <si>
    <t>身長</t>
  </si>
  <si>
    <t>体重</t>
  </si>
  <si>
    <t>チーム名</t>
  </si>
  <si>
    <t>コーチ</t>
  </si>
  <si>
    <t>監督</t>
  </si>
  <si>
    <t>部長</t>
  </si>
  <si>
    <t>ふりがな</t>
  </si>
  <si>
    <t>学校名</t>
  </si>
  <si>
    <t>立</t>
  </si>
  <si>
    <t>中学校</t>
  </si>
  <si>
    <t>打</t>
  </si>
  <si>
    <t>⑩</t>
  </si>
  <si>
    <t>cm</t>
  </si>
  <si>
    <t>kg</t>
  </si>
  <si>
    <t>部</t>
  </si>
  <si>
    <t>地域、地区名</t>
  </si>
  <si>
    <t>さらに、貼付ファイルにてチームの写真を1枚送付ください。</t>
  </si>
  <si>
    <t>←これをコピーしていただき、あて先に貼り付けてください。</t>
  </si>
  <si>
    <t>電話番号</t>
  </si>
  <si>
    <t>携帯電話（雨天連絡等）</t>
  </si>
  <si>
    <t>選手名</t>
  </si>
  <si>
    <t>年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</si>
  <si>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</si>
  <si>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</si>
  <si>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</si>
  <si>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月</t>
  </si>
  <si>
    <t>日</t>
  </si>
  <si>
    <t>印</t>
  </si>
  <si>
    <t>大会事務局　　様</t>
  </si>
  <si>
    <t>選手登録用紙</t>
  </si>
  <si>
    <t>地域名</t>
  </si>
  <si>
    <t>引率責任者</t>
  </si>
  <si>
    <t>スコアラー</t>
  </si>
  <si>
    <t>マネージャー</t>
  </si>
  <si>
    <t>連絡先</t>
  </si>
  <si>
    <t>マネージャー</t>
  </si>
  <si>
    <t>プリントアウトし　印を押し事務局へ提出してください</t>
  </si>
  <si>
    <t>登録用紙中の日付</t>
  </si>
  <si>
    <t>月</t>
  </si>
  <si>
    <t>　</t>
  </si>
  <si>
    <t>【入力上の注意】</t>
  </si>
  <si>
    <t>①色つきのセルに必要事項を入力ください。</t>
  </si>
  <si>
    <t>【データの送信（提出）について】</t>
  </si>
  <si>
    <t>※このファイルによる、質問等は以下までお願いいたします。</t>
  </si>
  <si>
    <t>　また、ファイル上の不具合が生じた場合も、申し訳ありませんがご連絡ください。</t>
  </si>
  <si>
    <t>※このファイルは3枚のワークシートからなっています。まず、『原稿』のシートへ</t>
  </si>
  <si>
    <t>　必要事項の入力をお願いいたします。次に、『登録用紙』のシートを印刷し</t>
  </si>
  <si>
    <t>②申し込み用紙に、不必要な”０”が出てしまう場合は、『原稿』画面の該当セルに</t>
  </si>
  <si>
    <t>大会申し込み書・大会プログラム　作成ファイル使用上の注意</t>
  </si>
  <si>
    <t>中央大会出場時のプログラム購入部数</t>
  </si>
  <si>
    <t>　ファイルを保存する際は、『チーム名』でお願いいたします。　　↓これをコピーして宛先に貼り付けてください</t>
  </si>
  <si>
    <t>↑プログラムには載りません</t>
  </si>
  <si>
    <t>第</t>
  </si>
  <si>
    <t>回大会</t>
  </si>
  <si>
    <t>回埼玉県中学生クラブ選手権軟式野球大会</t>
  </si>
  <si>
    <t>　スペースを打ってください。『登録用紙』画面はロックされていますので直接打ち替えができません。</t>
  </si>
  <si>
    <t>部長・責任者</t>
  </si>
  <si>
    <t>引率責任者（連絡担当者）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</si>
  <si>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</si>
  <si>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</si>
  <si>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</si>
  <si>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</si>
  <si>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</si>
  <si>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</si>
  <si>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</si>
  <si>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</si>
  <si>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</si>
  <si>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②各チーム、プログラム用写真のデータも添付下さい。</t>
  </si>
  <si>
    <t>苗字と名前の間に、スペースを入れて下さい。</t>
  </si>
  <si>
    <t>コーチ</t>
  </si>
  <si>
    <t>マネジャー</t>
  </si>
  <si>
    <t>スコアラー</t>
  </si>
  <si>
    <t>ふりがな</t>
  </si>
  <si>
    <t>⑩</t>
  </si>
  <si>
    <t>写真を添付してください</t>
  </si>
  <si>
    <t>立</t>
  </si>
  <si>
    <t>蓮田市立黒浜西中学校　阿部大地　080-1678-0694</t>
  </si>
  <si>
    <t>不都合や質問等は、阿部（蓮田黒浜西）までご連絡ください。</t>
  </si>
  <si>
    <t>daichi_nov27@yahoo.co.jp</t>
  </si>
  <si>
    <t>daichi_nov27@yahoo.co.jp</t>
  </si>
  <si>
    <t>　※daichiとnovとの間は、見えづらいですが、アンダーバー（下線）です</t>
  </si>
  <si>
    <t>令和</t>
  </si>
  <si>
    <t>　</t>
  </si>
  <si>
    <t>①印刷業者に印刷・発送業務を依頼するため、期限厳守でお願いいたします。</t>
  </si>
  <si>
    <r>
      <t>　印(引率責任者）を押し、大会初日に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</si>
  <si>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r>
      <t>※</t>
    </r>
    <r>
      <rPr>
        <b/>
        <sz val="12"/>
        <color indexed="10"/>
        <rFont val="ＭＳ Ｐゴシック"/>
        <family val="3"/>
      </rPr>
      <t>選手変更</t>
    </r>
    <r>
      <rPr>
        <sz val="12"/>
        <color indexed="8"/>
        <rFont val="ＭＳ Ｐゴシック"/>
        <family val="3"/>
      </rPr>
      <t>は大会初日の登録用紙提出時まで可能です。</t>
    </r>
  </si>
  <si>
    <t>③『プログラム用』のタブの「学年」の欄だけは、直接入力をお願いします。（学年は令和６年度の学年を入力してください！）</t>
  </si>
  <si>
    <r>
      <t>①</t>
    </r>
    <r>
      <rPr>
        <b/>
        <sz val="12"/>
        <color indexed="10"/>
        <rFont val="ＭＳ Ｐゴシック"/>
        <family val="3"/>
      </rPr>
      <t>２</t>
    </r>
    <r>
      <rPr>
        <b/>
        <sz val="12"/>
        <color indexed="10"/>
        <rFont val="ＭＳ Ｐゴシック"/>
        <family val="3"/>
      </rPr>
      <t>月２８日１７:００</t>
    </r>
    <r>
      <rPr>
        <sz val="12"/>
        <color indexed="8"/>
        <rFont val="ＭＳ Ｐゴシック"/>
        <family val="3"/>
      </rPr>
      <t>までに送信願います。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</si>
</sst>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HG教科書体"/>
      <family val="1"/>
    </font>
    <font>
      <sz val="20"/>
      <name val="HGｺﾞｼｯｸM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22"/>
      <color indexed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left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2" fillId="33" borderId="0" xfId="43" applyFill="1" applyAlignment="1" applyProtection="1">
      <alignment horizontal="center" vertical="center" shrinkToFit="1"/>
      <protection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8" fillId="0" borderId="13" xfId="0" applyFont="1" applyBorder="1" applyAlignment="1">
      <alignment shrinkToFit="1"/>
    </xf>
    <xf numFmtId="0" fontId="8" fillId="0" borderId="0" xfId="0" applyFont="1" applyAlignment="1">
      <alignment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180" fontId="0" fillId="33" borderId="16" xfId="0" applyNumberForma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16" fillId="33" borderId="10" xfId="0" applyFont="1" applyFill="1" applyBorder="1" applyAlignment="1">
      <alignment horizontal="right" vertical="center" shrinkToFit="1"/>
    </xf>
    <xf numFmtId="0" fontId="16" fillId="33" borderId="10" xfId="0" applyFont="1" applyFill="1" applyBorder="1" applyAlignment="1">
      <alignment vertical="center" shrinkToFit="1"/>
    </xf>
    <xf numFmtId="0" fontId="16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14" fillId="35" borderId="0" xfId="0" applyFont="1" applyFill="1" applyAlignment="1">
      <alignment horizontal="left" vertical="center" shrinkToFit="1"/>
    </xf>
    <xf numFmtId="0" fontId="18" fillId="0" borderId="0" xfId="43" applyFont="1" applyAlignment="1" applyProtection="1">
      <alignment horizontal="center" vertical="center" shrinkToFit="1"/>
      <protection/>
    </xf>
    <xf numFmtId="0" fontId="14" fillId="0" borderId="0" xfId="0" applyFont="1" applyAlignment="1">
      <alignment horizontal="righ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right" vertical="center" shrinkToFit="1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left" vertical="center" shrinkToFit="1"/>
    </xf>
    <xf numFmtId="0" fontId="12" fillId="33" borderId="0" xfId="0" applyFont="1" applyFill="1" applyAlignment="1">
      <alignment horizontal="left" vertical="center" shrinkToFit="1"/>
    </xf>
    <xf numFmtId="0" fontId="0" fillId="33" borderId="0" xfId="0" applyFill="1" applyAlignment="1">
      <alignment horizontal="right" vertical="center" shrinkToFit="1"/>
    </xf>
    <xf numFmtId="0" fontId="0" fillId="33" borderId="29" xfId="0" applyFill="1" applyBorder="1" applyAlignment="1">
      <alignment horizontal="right" vertical="center" shrinkToFit="1"/>
    </xf>
    <xf numFmtId="0" fontId="4" fillId="33" borderId="0" xfId="0" applyFont="1" applyFill="1" applyAlignment="1">
      <alignment horizontal="center" vertic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shrinkToFit="1"/>
    </xf>
    <xf numFmtId="0" fontId="0" fillId="0" borderId="3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7" fillId="35" borderId="0" xfId="0" applyFont="1" applyFill="1" applyAlignment="1">
      <alignment horizontal="center" vertical="center" textRotation="255" shrinkToFit="1"/>
    </xf>
    <xf numFmtId="0" fontId="3" fillId="0" borderId="27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57" xfId="0" applyFont="1" applyFill="1" applyBorder="1" applyAlignment="1" applyProtection="1">
      <alignment horizontal="center" vertical="center" shrinkToFit="1"/>
      <protection locked="0"/>
    </xf>
    <xf numFmtId="49" fontId="2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 applyProtection="1">
      <alignment horizontal="center" vertical="center" shrinkToFit="1"/>
      <protection locked="0"/>
    </xf>
    <xf numFmtId="0" fontId="19" fillId="0" borderId="66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67" xfId="0" applyFont="1" applyFill="1" applyBorder="1" applyAlignment="1" applyProtection="1">
      <alignment horizontal="center" vertical="center" shrinkToFit="1"/>
      <protection locked="0"/>
    </xf>
    <xf numFmtId="0" fontId="19" fillId="0" borderId="68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7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71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72" xfId="0" applyFont="1" applyFill="1" applyBorder="1" applyAlignment="1" applyProtection="1">
      <alignment horizontal="center" vertical="center" shrinkToFit="1"/>
      <protection locked="0"/>
    </xf>
    <xf numFmtId="0" fontId="19" fillId="0" borderId="73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19" sqref="A19"/>
    </sheetView>
  </sheetViews>
  <sheetFormatPr defaultColWidth="9.00390625" defaultRowHeight="26.25" customHeight="1"/>
  <cols>
    <col min="1" max="1" width="126.50390625" style="19" customWidth="1"/>
    <col min="2" max="16384" width="9.00390625" style="19" customWidth="1"/>
  </cols>
  <sheetData>
    <row r="1" ht="41.25" customHeight="1" thickBot="1">
      <c r="A1" s="18" t="s">
        <v>53</v>
      </c>
    </row>
    <row r="3" ht="26.25" customHeight="1">
      <c r="A3" s="19" t="s">
        <v>50</v>
      </c>
    </row>
    <row r="4" ht="26.25" customHeight="1">
      <c r="A4" s="19" t="s">
        <v>51</v>
      </c>
    </row>
    <row r="5" ht="26.25" customHeight="1">
      <c r="A5" s="19" t="s">
        <v>89</v>
      </c>
    </row>
    <row r="7" ht="26.25" customHeight="1">
      <c r="A7" s="27" t="s">
        <v>90</v>
      </c>
    </row>
    <row r="9" ht="26.25" customHeight="1">
      <c r="A9" s="19" t="s">
        <v>45</v>
      </c>
    </row>
    <row r="10" ht="26.25" customHeight="1">
      <c r="A10" s="19" t="s">
        <v>46</v>
      </c>
    </row>
    <row r="11" ht="26.25" customHeight="1">
      <c r="A11" s="19" t="s">
        <v>52</v>
      </c>
    </row>
    <row r="12" ht="26.25" customHeight="1">
      <c r="A12" s="19" t="s">
        <v>60</v>
      </c>
    </row>
    <row r="13" ht="26.25" customHeight="1">
      <c r="A13" s="19" t="s">
        <v>91</v>
      </c>
    </row>
    <row r="14" ht="26.25" customHeight="1">
      <c r="A14" s="19" t="s">
        <v>47</v>
      </c>
    </row>
    <row r="15" ht="26.25" customHeight="1">
      <c r="A15" s="19" t="s">
        <v>92</v>
      </c>
    </row>
    <row r="16" ht="26.25" customHeight="1">
      <c r="A16" s="19" t="s">
        <v>55</v>
      </c>
    </row>
    <row r="17" ht="26.25" customHeight="1">
      <c r="A17" s="28" t="s">
        <v>83</v>
      </c>
    </row>
    <row r="18" ht="26.25" customHeight="1">
      <c r="A18" s="19" t="s">
        <v>85</v>
      </c>
    </row>
    <row r="19" ht="26.25" customHeight="1">
      <c r="A19" s="19" t="s">
        <v>88</v>
      </c>
    </row>
    <row r="20" ht="26.25" customHeight="1">
      <c r="A20" s="19" t="s">
        <v>72</v>
      </c>
    </row>
    <row r="23" ht="26.25" customHeight="1">
      <c r="A23" s="19" t="s">
        <v>48</v>
      </c>
    </row>
    <row r="24" ht="26.25" customHeight="1">
      <c r="A24" s="19" t="s">
        <v>49</v>
      </c>
    </row>
    <row r="25" ht="26.25" customHeight="1">
      <c r="A25" s="29" t="s">
        <v>81</v>
      </c>
    </row>
  </sheetData>
  <sheetProtection/>
  <hyperlinks>
    <hyperlink ref="A17" r:id="rId1" display="daichi_nov27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B10" sqref="B10:C34"/>
    </sheetView>
  </sheetViews>
  <sheetFormatPr defaultColWidth="6.375" defaultRowHeight="20.25" customHeight="1"/>
  <cols>
    <col min="1" max="1" width="7.125" style="1" bestFit="1" customWidth="1"/>
    <col min="2" max="3" width="23.875" style="1" customWidth="1"/>
    <col min="4" max="4" width="7.125" style="1" customWidth="1"/>
    <col min="5" max="5" width="5.25390625" style="1" bestFit="1" customWidth="1"/>
    <col min="6" max="6" width="19.625" style="1" customWidth="1"/>
    <col min="7" max="7" width="3.375" style="1" bestFit="1" customWidth="1"/>
    <col min="8" max="8" width="15.00390625" style="1" customWidth="1"/>
    <col min="9" max="9" width="7.125" style="1" bestFit="1" customWidth="1"/>
    <col min="10" max="11" width="6.125" style="1" customWidth="1"/>
    <col min="12" max="12" width="6.375" style="1" customWidth="1"/>
    <col min="13" max="13" width="5.75390625" style="1" customWidth="1"/>
    <col min="14" max="14" width="6.375" style="1" customWidth="1"/>
    <col min="15" max="15" width="3.25390625" style="1" bestFit="1" customWidth="1"/>
    <col min="16" max="16384" width="6.375" style="1" customWidth="1"/>
  </cols>
  <sheetData>
    <row r="1" spans="1:15" ht="20.25" customHeight="1">
      <c r="A1" s="43" t="s">
        <v>7</v>
      </c>
      <c r="B1" s="43"/>
      <c r="C1" s="15"/>
      <c r="D1" s="3"/>
      <c r="E1" s="3"/>
      <c r="F1" s="7" t="s">
        <v>84</v>
      </c>
      <c r="G1" s="51" t="s">
        <v>22</v>
      </c>
      <c r="H1" s="51"/>
      <c r="I1" s="51"/>
      <c r="J1" s="51"/>
      <c r="K1" s="51"/>
      <c r="L1" s="51"/>
      <c r="M1" s="51"/>
      <c r="N1" s="51"/>
      <c r="O1" s="3"/>
    </row>
    <row r="2" spans="1:15" ht="20.25" customHeight="1">
      <c r="A2" s="43" t="s">
        <v>20</v>
      </c>
      <c r="B2" s="43"/>
      <c r="C2" s="15"/>
      <c r="D2" s="3"/>
      <c r="E2" s="3"/>
      <c r="F2" s="3"/>
      <c r="G2" s="52" t="s">
        <v>21</v>
      </c>
      <c r="H2" s="52"/>
      <c r="I2" s="52"/>
      <c r="J2" s="52"/>
      <c r="K2" s="52"/>
      <c r="L2" s="52"/>
      <c r="M2" s="52"/>
      <c r="N2" s="52"/>
      <c r="O2" s="3"/>
    </row>
    <row r="3" spans="1:15" ht="20.25" customHeight="1">
      <c r="A3" s="43" t="s">
        <v>61</v>
      </c>
      <c r="B3" s="43"/>
      <c r="C3" s="15"/>
      <c r="D3" s="23" t="s">
        <v>57</v>
      </c>
      <c r="E3" s="25">
        <v>21</v>
      </c>
      <c r="F3" s="24" t="s">
        <v>58</v>
      </c>
      <c r="G3" s="22"/>
      <c r="H3" s="22"/>
      <c r="I3" s="55" t="s">
        <v>82</v>
      </c>
      <c r="J3" s="55"/>
      <c r="K3" s="55"/>
      <c r="L3" s="55"/>
      <c r="M3" s="55"/>
      <c r="N3" s="55"/>
      <c r="O3" s="55"/>
    </row>
    <row r="4" spans="1:15" ht="20.25" customHeight="1">
      <c r="A4" s="43" t="s">
        <v>9</v>
      </c>
      <c r="B4" s="43"/>
      <c r="C4" s="15"/>
      <c r="D4" s="3"/>
      <c r="E4" s="3"/>
      <c r="F4" s="3"/>
      <c r="G4" s="3"/>
      <c r="H4" s="53" t="s">
        <v>54</v>
      </c>
      <c r="I4" s="53"/>
      <c r="J4" s="53"/>
      <c r="K4" s="54"/>
      <c r="L4" s="49"/>
      <c r="M4" s="49"/>
      <c r="N4" s="3"/>
      <c r="O4" s="3"/>
    </row>
    <row r="5" spans="1:15" ht="20.25" customHeight="1">
      <c r="A5" s="43" t="s">
        <v>8</v>
      </c>
      <c r="B5" s="43"/>
      <c r="C5" s="15"/>
      <c r="D5" s="2" t="s">
        <v>40</v>
      </c>
      <c r="E5" s="48"/>
      <c r="F5" s="48"/>
      <c r="G5" s="3"/>
      <c r="H5" s="3"/>
      <c r="I5" s="3"/>
      <c r="J5" s="3"/>
      <c r="K5" s="3"/>
      <c r="L5" s="50"/>
      <c r="M5" s="49"/>
      <c r="N5" s="4" t="s">
        <v>19</v>
      </c>
      <c r="O5" s="3"/>
    </row>
    <row r="6" spans="1:15" ht="20.25" customHeight="1">
      <c r="A6" s="43" t="s">
        <v>8</v>
      </c>
      <c r="B6" s="43"/>
      <c r="C6" s="15"/>
      <c r="D6" s="2" t="s">
        <v>37</v>
      </c>
      <c r="E6" s="48"/>
      <c r="F6" s="48"/>
      <c r="G6" s="43" t="s">
        <v>42</v>
      </c>
      <c r="H6" s="43"/>
      <c r="I6" s="15">
        <v>6</v>
      </c>
      <c r="J6" s="2" t="s">
        <v>26</v>
      </c>
      <c r="K6" s="15"/>
      <c r="L6" s="2" t="s">
        <v>43</v>
      </c>
      <c r="M6" s="15"/>
      <c r="N6" s="2" t="s">
        <v>31</v>
      </c>
      <c r="O6" s="3"/>
    </row>
    <row r="7" spans="1:15" ht="20.25" customHeight="1">
      <c r="A7" s="43" t="s">
        <v>62</v>
      </c>
      <c r="B7" s="43"/>
      <c r="C7" s="15"/>
      <c r="D7" s="43" t="s">
        <v>23</v>
      </c>
      <c r="E7" s="43"/>
      <c r="F7" s="20"/>
      <c r="G7" s="43" t="s">
        <v>24</v>
      </c>
      <c r="H7" s="43"/>
      <c r="I7" s="45"/>
      <c r="J7" s="45"/>
      <c r="K7" s="45"/>
      <c r="L7" s="45"/>
      <c r="M7" s="46"/>
      <c r="N7" s="46"/>
      <c r="O7" s="3"/>
    </row>
    <row r="8" spans="1:15" ht="20.25" customHeight="1">
      <c r="A8" s="3"/>
      <c r="B8" s="44" t="s">
        <v>73</v>
      </c>
      <c r="C8" s="44"/>
      <c r="D8" s="3"/>
      <c r="E8" s="3"/>
      <c r="F8" s="3"/>
      <c r="G8" s="47" t="s">
        <v>56</v>
      </c>
      <c r="H8" s="47"/>
      <c r="I8" s="47"/>
      <c r="J8" s="47"/>
      <c r="K8" s="47"/>
      <c r="L8" s="47"/>
      <c r="M8" s="3"/>
      <c r="N8" s="3"/>
      <c r="O8" s="3"/>
    </row>
    <row r="9" spans="1:15" ht="20.25" customHeight="1">
      <c r="A9" s="2" t="s">
        <v>0</v>
      </c>
      <c r="B9" s="2" t="s">
        <v>1</v>
      </c>
      <c r="C9" s="2" t="s">
        <v>11</v>
      </c>
      <c r="D9" s="2" t="s">
        <v>2</v>
      </c>
      <c r="E9" s="2" t="s">
        <v>3</v>
      </c>
      <c r="F9" s="43" t="s">
        <v>12</v>
      </c>
      <c r="G9" s="43"/>
      <c r="H9" s="43"/>
      <c r="I9" s="43"/>
      <c r="J9" s="2" t="s">
        <v>4</v>
      </c>
      <c r="K9" s="2" t="s">
        <v>15</v>
      </c>
      <c r="L9" s="43" t="s">
        <v>5</v>
      </c>
      <c r="M9" s="43"/>
      <c r="N9" s="43" t="s">
        <v>6</v>
      </c>
      <c r="O9" s="43"/>
    </row>
    <row r="10" spans="1:15" ht="20.25" customHeight="1">
      <c r="A10" s="26">
        <v>1</v>
      </c>
      <c r="B10" s="15"/>
      <c r="C10" s="15"/>
      <c r="D10" s="15" t="s">
        <v>63</v>
      </c>
      <c r="E10" s="15"/>
      <c r="F10" s="16"/>
      <c r="G10" s="5" t="s">
        <v>13</v>
      </c>
      <c r="H10" s="17"/>
      <c r="I10" s="6" t="s">
        <v>14</v>
      </c>
      <c r="J10" s="15"/>
      <c r="K10" s="15"/>
      <c r="L10" s="16"/>
      <c r="M10" s="6" t="s">
        <v>17</v>
      </c>
      <c r="N10" s="16"/>
      <c r="O10" s="6" t="s">
        <v>18</v>
      </c>
    </row>
    <row r="11" spans="1:15" ht="20.25" customHeight="1">
      <c r="A11" s="26">
        <v>2</v>
      </c>
      <c r="B11" s="15"/>
      <c r="C11" s="15"/>
      <c r="D11" s="15" t="s">
        <v>64</v>
      </c>
      <c r="E11" s="15"/>
      <c r="F11" s="16"/>
      <c r="G11" s="5" t="s">
        <v>13</v>
      </c>
      <c r="H11" s="17"/>
      <c r="I11" s="6" t="s">
        <v>14</v>
      </c>
      <c r="J11" s="15"/>
      <c r="K11" s="15"/>
      <c r="L11" s="16"/>
      <c r="M11" s="6" t="s">
        <v>17</v>
      </c>
      <c r="N11" s="16"/>
      <c r="O11" s="6" t="s">
        <v>18</v>
      </c>
    </row>
    <row r="12" spans="1:15" ht="20.25" customHeight="1">
      <c r="A12" s="26">
        <v>3</v>
      </c>
      <c r="B12" s="15"/>
      <c r="C12" s="15"/>
      <c r="D12" s="15" t="s">
        <v>65</v>
      </c>
      <c r="E12" s="15"/>
      <c r="F12" s="16"/>
      <c r="G12" s="5" t="s">
        <v>13</v>
      </c>
      <c r="H12" s="17"/>
      <c r="I12" s="6" t="s">
        <v>14</v>
      </c>
      <c r="J12" s="15"/>
      <c r="K12" s="15"/>
      <c r="L12" s="16"/>
      <c r="M12" s="6" t="s">
        <v>17</v>
      </c>
      <c r="N12" s="16"/>
      <c r="O12" s="6" t="s">
        <v>18</v>
      </c>
    </row>
    <row r="13" spans="1:15" ht="20.25" customHeight="1">
      <c r="A13" s="26">
        <v>4</v>
      </c>
      <c r="B13" s="15"/>
      <c r="C13" s="15"/>
      <c r="D13" s="15" t="s">
        <v>66</v>
      </c>
      <c r="E13" s="15"/>
      <c r="F13" s="16"/>
      <c r="G13" s="5" t="s">
        <v>13</v>
      </c>
      <c r="H13" s="17"/>
      <c r="I13" s="6" t="s">
        <v>14</v>
      </c>
      <c r="J13" s="15"/>
      <c r="K13" s="15"/>
      <c r="L13" s="16"/>
      <c r="M13" s="6" t="s">
        <v>17</v>
      </c>
      <c r="N13" s="16"/>
      <c r="O13" s="6" t="s">
        <v>18</v>
      </c>
    </row>
    <row r="14" spans="1:15" ht="20.25" customHeight="1">
      <c r="A14" s="26">
        <v>5</v>
      </c>
      <c r="B14" s="15"/>
      <c r="C14" s="15"/>
      <c r="D14" s="15" t="s">
        <v>67</v>
      </c>
      <c r="E14" s="15"/>
      <c r="F14" s="16"/>
      <c r="G14" s="5" t="s">
        <v>13</v>
      </c>
      <c r="H14" s="17"/>
      <c r="I14" s="6" t="s">
        <v>14</v>
      </c>
      <c r="J14" s="15"/>
      <c r="K14" s="15"/>
      <c r="L14" s="16"/>
      <c r="M14" s="6" t="s">
        <v>17</v>
      </c>
      <c r="N14" s="16"/>
      <c r="O14" s="6" t="s">
        <v>18</v>
      </c>
    </row>
    <row r="15" spans="1:15" ht="20.25" customHeight="1">
      <c r="A15" s="26">
        <v>6</v>
      </c>
      <c r="B15" s="15"/>
      <c r="C15" s="15"/>
      <c r="D15" s="15" t="s">
        <v>68</v>
      </c>
      <c r="E15" s="15"/>
      <c r="F15" s="16"/>
      <c r="G15" s="5" t="s">
        <v>13</v>
      </c>
      <c r="H15" s="17"/>
      <c r="I15" s="6" t="s">
        <v>14</v>
      </c>
      <c r="J15" s="15"/>
      <c r="K15" s="15"/>
      <c r="L15" s="16"/>
      <c r="M15" s="6" t="s">
        <v>17</v>
      </c>
      <c r="N15" s="16"/>
      <c r="O15" s="6" t="s">
        <v>18</v>
      </c>
    </row>
    <row r="16" spans="1:15" ht="20.25" customHeight="1">
      <c r="A16" s="26">
        <v>7</v>
      </c>
      <c r="B16" s="15"/>
      <c r="C16" s="15"/>
      <c r="D16" s="15" t="s">
        <v>69</v>
      </c>
      <c r="E16" s="15"/>
      <c r="F16" s="16"/>
      <c r="G16" s="5" t="s">
        <v>13</v>
      </c>
      <c r="H16" s="17"/>
      <c r="I16" s="6" t="s">
        <v>14</v>
      </c>
      <c r="J16" s="15"/>
      <c r="K16" s="15"/>
      <c r="L16" s="16"/>
      <c r="M16" s="6" t="s">
        <v>17</v>
      </c>
      <c r="N16" s="16"/>
      <c r="O16" s="6" t="s">
        <v>18</v>
      </c>
    </row>
    <row r="17" spans="1:15" ht="20.25" customHeight="1">
      <c r="A17" s="26">
        <v>8</v>
      </c>
      <c r="B17" s="15"/>
      <c r="C17" s="15"/>
      <c r="D17" s="15" t="s">
        <v>70</v>
      </c>
      <c r="E17" s="15"/>
      <c r="F17" s="16"/>
      <c r="G17" s="5" t="s">
        <v>13</v>
      </c>
      <c r="H17" s="17"/>
      <c r="I17" s="6" t="s">
        <v>14</v>
      </c>
      <c r="J17" s="15"/>
      <c r="K17" s="15"/>
      <c r="L17" s="16"/>
      <c r="M17" s="6" t="s">
        <v>17</v>
      </c>
      <c r="N17" s="16"/>
      <c r="O17" s="6" t="s">
        <v>18</v>
      </c>
    </row>
    <row r="18" spans="1:15" ht="20.25" customHeight="1">
      <c r="A18" s="26">
        <v>9</v>
      </c>
      <c r="B18" s="15"/>
      <c r="C18" s="15"/>
      <c r="D18" s="15" t="s">
        <v>71</v>
      </c>
      <c r="E18" s="15"/>
      <c r="F18" s="16"/>
      <c r="G18" s="5" t="s">
        <v>13</v>
      </c>
      <c r="H18" s="17"/>
      <c r="I18" s="6" t="s">
        <v>14</v>
      </c>
      <c r="J18" s="15"/>
      <c r="K18" s="15"/>
      <c r="L18" s="16"/>
      <c r="M18" s="6" t="s">
        <v>17</v>
      </c>
      <c r="N18" s="16"/>
      <c r="O18" s="6" t="s">
        <v>18</v>
      </c>
    </row>
    <row r="19" spans="1:15" ht="20.25" customHeight="1">
      <c r="A19" s="26" t="s">
        <v>16</v>
      </c>
      <c r="B19" s="15"/>
      <c r="C19" s="15"/>
      <c r="D19" s="15"/>
      <c r="E19" s="15"/>
      <c r="F19" s="16"/>
      <c r="G19" s="5" t="s">
        <v>13</v>
      </c>
      <c r="H19" s="17"/>
      <c r="I19" s="6" t="s">
        <v>14</v>
      </c>
      <c r="J19" s="15"/>
      <c r="K19" s="15"/>
      <c r="L19" s="16"/>
      <c r="M19" s="6" t="s">
        <v>17</v>
      </c>
      <c r="N19" s="16"/>
      <c r="O19" s="6" t="s">
        <v>18</v>
      </c>
    </row>
    <row r="20" spans="1:15" ht="20.25" customHeight="1">
      <c r="A20" s="26">
        <v>11</v>
      </c>
      <c r="B20" s="15"/>
      <c r="C20" s="15"/>
      <c r="D20" s="15"/>
      <c r="E20" s="15"/>
      <c r="F20" s="16"/>
      <c r="G20" s="5" t="s">
        <v>13</v>
      </c>
      <c r="H20" s="17"/>
      <c r="I20" s="6" t="s">
        <v>14</v>
      </c>
      <c r="J20" s="15"/>
      <c r="K20" s="15"/>
      <c r="L20" s="16"/>
      <c r="M20" s="6" t="s">
        <v>17</v>
      </c>
      <c r="N20" s="16"/>
      <c r="O20" s="6" t="s">
        <v>18</v>
      </c>
    </row>
    <row r="21" spans="1:15" ht="20.25" customHeight="1">
      <c r="A21" s="26">
        <v>12</v>
      </c>
      <c r="B21" s="15"/>
      <c r="C21" s="15"/>
      <c r="D21" s="15"/>
      <c r="E21" s="15"/>
      <c r="F21" s="16"/>
      <c r="G21" s="5" t="s">
        <v>13</v>
      </c>
      <c r="H21" s="17"/>
      <c r="I21" s="6" t="s">
        <v>14</v>
      </c>
      <c r="J21" s="15"/>
      <c r="K21" s="15"/>
      <c r="L21" s="16"/>
      <c r="M21" s="6" t="s">
        <v>17</v>
      </c>
      <c r="N21" s="16"/>
      <c r="O21" s="6" t="s">
        <v>18</v>
      </c>
    </row>
    <row r="22" spans="1:15" ht="20.25" customHeight="1">
      <c r="A22" s="26">
        <v>13</v>
      </c>
      <c r="B22" s="15"/>
      <c r="C22" s="15"/>
      <c r="D22" s="15"/>
      <c r="E22" s="15"/>
      <c r="F22" s="16"/>
      <c r="G22" s="5" t="s">
        <v>13</v>
      </c>
      <c r="H22" s="17"/>
      <c r="I22" s="6" t="s">
        <v>14</v>
      </c>
      <c r="J22" s="15"/>
      <c r="K22" s="15"/>
      <c r="L22" s="16"/>
      <c r="M22" s="6" t="s">
        <v>17</v>
      </c>
      <c r="N22" s="16"/>
      <c r="O22" s="6" t="s">
        <v>18</v>
      </c>
    </row>
    <row r="23" spans="1:15" ht="20.25" customHeight="1">
      <c r="A23" s="26">
        <v>14</v>
      </c>
      <c r="B23" s="15"/>
      <c r="C23" s="15"/>
      <c r="D23" s="15"/>
      <c r="E23" s="15"/>
      <c r="F23" s="16"/>
      <c r="G23" s="5" t="s">
        <v>13</v>
      </c>
      <c r="H23" s="17"/>
      <c r="I23" s="6" t="s">
        <v>14</v>
      </c>
      <c r="J23" s="15"/>
      <c r="K23" s="15"/>
      <c r="L23" s="16"/>
      <c r="M23" s="6" t="s">
        <v>17</v>
      </c>
      <c r="N23" s="16"/>
      <c r="O23" s="6" t="s">
        <v>18</v>
      </c>
    </row>
    <row r="24" spans="1:15" ht="20.25" customHeight="1">
      <c r="A24" s="26">
        <v>15</v>
      </c>
      <c r="B24" s="15"/>
      <c r="C24" s="15"/>
      <c r="D24" s="15"/>
      <c r="E24" s="15"/>
      <c r="F24" s="16"/>
      <c r="G24" s="5" t="s">
        <v>13</v>
      </c>
      <c r="H24" s="17"/>
      <c r="I24" s="6" t="s">
        <v>14</v>
      </c>
      <c r="J24" s="15"/>
      <c r="K24" s="15"/>
      <c r="L24" s="16"/>
      <c r="M24" s="6" t="s">
        <v>17</v>
      </c>
      <c r="N24" s="16"/>
      <c r="O24" s="6" t="s">
        <v>18</v>
      </c>
    </row>
    <row r="25" spans="1:15" ht="20.25" customHeight="1">
      <c r="A25" s="26">
        <v>16</v>
      </c>
      <c r="B25" s="15"/>
      <c r="C25" s="15"/>
      <c r="D25" s="15"/>
      <c r="E25" s="15"/>
      <c r="F25" s="16"/>
      <c r="G25" s="5" t="s">
        <v>13</v>
      </c>
      <c r="H25" s="17"/>
      <c r="I25" s="6" t="s">
        <v>14</v>
      </c>
      <c r="J25" s="15"/>
      <c r="K25" s="15"/>
      <c r="L25" s="16"/>
      <c r="M25" s="6" t="s">
        <v>17</v>
      </c>
      <c r="N25" s="16"/>
      <c r="O25" s="6" t="s">
        <v>18</v>
      </c>
    </row>
    <row r="26" spans="1:15" ht="20.25" customHeight="1">
      <c r="A26" s="26">
        <v>17</v>
      </c>
      <c r="B26" s="15"/>
      <c r="C26" s="15"/>
      <c r="D26" s="15"/>
      <c r="E26" s="15"/>
      <c r="F26" s="16"/>
      <c r="G26" s="5" t="s">
        <v>13</v>
      </c>
      <c r="H26" s="17"/>
      <c r="I26" s="6" t="s">
        <v>14</v>
      </c>
      <c r="J26" s="15"/>
      <c r="K26" s="15"/>
      <c r="L26" s="16"/>
      <c r="M26" s="6" t="s">
        <v>17</v>
      </c>
      <c r="N26" s="16"/>
      <c r="O26" s="6" t="s">
        <v>18</v>
      </c>
    </row>
    <row r="27" spans="1:15" ht="20.25" customHeight="1">
      <c r="A27" s="26">
        <v>18</v>
      </c>
      <c r="B27" s="15"/>
      <c r="C27" s="15"/>
      <c r="D27" s="15"/>
      <c r="E27" s="15"/>
      <c r="F27" s="16"/>
      <c r="G27" s="5" t="s">
        <v>13</v>
      </c>
      <c r="H27" s="17"/>
      <c r="I27" s="6" t="s">
        <v>14</v>
      </c>
      <c r="J27" s="15"/>
      <c r="K27" s="15"/>
      <c r="L27" s="16"/>
      <c r="M27" s="6" t="s">
        <v>17</v>
      </c>
      <c r="N27" s="16"/>
      <c r="O27" s="6" t="s">
        <v>18</v>
      </c>
    </row>
    <row r="28" spans="1:15" ht="20.25" customHeight="1">
      <c r="A28" s="26">
        <v>19</v>
      </c>
      <c r="B28" s="15"/>
      <c r="C28" s="15"/>
      <c r="D28" s="15"/>
      <c r="E28" s="15"/>
      <c r="F28" s="16"/>
      <c r="G28" s="5" t="s">
        <v>13</v>
      </c>
      <c r="H28" s="17"/>
      <c r="I28" s="6" t="s">
        <v>14</v>
      </c>
      <c r="J28" s="15"/>
      <c r="K28" s="15"/>
      <c r="L28" s="16"/>
      <c r="M28" s="6" t="s">
        <v>17</v>
      </c>
      <c r="N28" s="16"/>
      <c r="O28" s="6" t="s">
        <v>18</v>
      </c>
    </row>
    <row r="29" spans="1:15" ht="20.25" customHeight="1">
      <c r="A29" s="26">
        <v>20</v>
      </c>
      <c r="B29" s="15"/>
      <c r="C29" s="15"/>
      <c r="D29" s="15"/>
      <c r="E29" s="15"/>
      <c r="F29" s="16"/>
      <c r="G29" s="5" t="s">
        <v>13</v>
      </c>
      <c r="H29" s="17"/>
      <c r="I29" s="6" t="s">
        <v>14</v>
      </c>
      <c r="J29" s="15"/>
      <c r="K29" s="15"/>
      <c r="L29" s="16"/>
      <c r="M29" s="6" t="s">
        <v>17</v>
      </c>
      <c r="N29" s="16"/>
      <c r="O29" s="6" t="s">
        <v>18</v>
      </c>
    </row>
    <row r="30" spans="1:15" ht="20.25" customHeight="1">
      <c r="A30" s="26">
        <v>21</v>
      </c>
      <c r="B30" s="15"/>
      <c r="C30" s="15"/>
      <c r="D30" s="15"/>
      <c r="E30" s="15"/>
      <c r="F30" s="16"/>
      <c r="G30" s="5" t="s">
        <v>13</v>
      </c>
      <c r="H30" s="17"/>
      <c r="I30" s="6" t="s">
        <v>14</v>
      </c>
      <c r="J30" s="15"/>
      <c r="K30" s="15"/>
      <c r="L30" s="16"/>
      <c r="M30" s="6" t="s">
        <v>17</v>
      </c>
      <c r="N30" s="16"/>
      <c r="O30" s="6" t="s">
        <v>18</v>
      </c>
    </row>
    <row r="31" spans="1:15" ht="20.25" customHeight="1">
      <c r="A31" s="26">
        <v>22</v>
      </c>
      <c r="B31" s="15"/>
      <c r="C31" s="15"/>
      <c r="D31" s="15"/>
      <c r="E31" s="15"/>
      <c r="F31" s="16"/>
      <c r="G31" s="5" t="s">
        <v>13</v>
      </c>
      <c r="H31" s="17"/>
      <c r="I31" s="6" t="s">
        <v>14</v>
      </c>
      <c r="J31" s="15"/>
      <c r="K31" s="15"/>
      <c r="L31" s="16"/>
      <c r="M31" s="6" t="s">
        <v>17</v>
      </c>
      <c r="N31" s="16"/>
      <c r="O31" s="6" t="s">
        <v>18</v>
      </c>
    </row>
    <row r="32" spans="1:15" ht="20.25" customHeight="1">
      <c r="A32" s="26">
        <v>23</v>
      </c>
      <c r="B32" s="15"/>
      <c r="C32" s="15"/>
      <c r="D32" s="15"/>
      <c r="E32" s="15"/>
      <c r="F32" s="16"/>
      <c r="G32" s="5" t="s">
        <v>13</v>
      </c>
      <c r="H32" s="17"/>
      <c r="I32" s="6" t="s">
        <v>14</v>
      </c>
      <c r="J32" s="15"/>
      <c r="K32" s="15"/>
      <c r="L32" s="16"/>
      <c r="M32" s="6" t="s">
        <v>17</v>
      </c>
      <c r="N32" s="16"/>
      <c r="O32" s="6" t="s">
        <v>18</v>
      </c>
    </row>
    <row r="33" spans="1:15" ht="20.25" customHeight="1">
      <c r="A33" s="26">
        <v>24</v>
      </c>
      <c r="B33" s="15"/>
      <c r="C33" s="15"/>
      <c r="D33" s="15"/>
      <c r="E33" s="15"/>
      <c r="F33" s="16"/>
      <c r="G33" s="5" t="s">
        <v>13</v>
      </c>
      <c r="H33" s="17"/>
      <c r="I33" s="6" t="s">
        <v>14</v>
      </c>
      <c r="J33" s="15"/>
      <c r="K33" s="15"/>
      <c r="L33" s="16"/>
      <c r="M33" s="6" t="s">
        <v>17</v>
      </c>
      <c r="N33" s="16"/>
      <c r="O33" s="6" t="s">
        <v>18</v>
      </c>
    </row>
    <row r="34" spans="1:15" ht="20.25" customHeight="1">
      <c r="A34" s="26">
        <v>25</v>
      </c>
      <c r="B34" s="15"/>
      <c r="C34" s="15"/>
      <c r="D34" s="15"/>
      <c r="E34" s="15"/>
      <c r="F34" s="16"/>
      <c r="G34" s="5" t="s">
        <v>13</v>
      </c>
      <c r="H34" s="17"/>
      <c r="I34" s="6" t="s">
        <v>14</v>
      </c>
      <c r="J34" s="15"/>
      <c r="K34" s="15"/>
      <c r="L34" s="16"/>
      <c r="M34" s="6" t="s">
        <v>17</v>
      </c>
      <c r="N34" s="16"/>
      <c r="O34" s="6" t="s">
        <v>18</v>
      </c>
    </row>
    <row r="35" spans="1:15" ht="20.25" customHeight="1">
      <c r="A35" s="3"/>
      <c r="B35" s="3"/>
      <c r="C35" s="3"/>
      <c r="D35" s="3"/>
      <c r="E35" s="3" t="s">
        <v>44</v>
      </c>
      <c r="F35" s="3"/>
      <c r="G35" s="3"/>
      <c r="H35" s="3"/>
      <c r="I35" s="3"/>
      <c r="J35" s="3"/>
      <c r="K35" s="3"/>
      <c r="L35" s="21" t="e">
        <f>AVERAGE(L10:L29)</f>
        <v>#DIV/0!</v>
      </c>
      <c r="M35" s="6" t="s">
        <v>17</v>
      </c>
      <c r="N35" s="21" t="e">
        <f>AVERAGE(N10:N29)</f>
        <v>#DIV/0!</v>
      </c>
      <c r="O35" s="6" t="s">
        <v>18</v>
      </c>
    </row>
  </sheetData>
  <sheetProtection/>
  <mergeCells count="24">
    <mergeCell ref="L4:M5"/>
    <mergeCell ref="G1:N1"/>
    <mergeCell ref="G2:N2"/>
    <mergeCell ref="E5:F5"/>
    <mergeCell ref="H4:K4"/>
    <mergeCell ref="I3:O3"/>
    <mergeCell ref="A5:B5"/>
    <mergeCell ref="A6:B6"/>
    <mergeCell ref="A7:B7"/>
    <mergeCell ref="D7:E7"/>
    <mergeCell ref="E6:F6"/>
    <mergeCell ref="A1:B1"/>
    <mergeCell ref="A2:B2"/>
    <mergeCell ref="A3:B3"/>
    <mergeCell ref="A4:B4"/>
    <mergeCell ref="G6:H6"/>
    <mergeCell ref="B8:C8"/>
    <mergeCell ref="L9:M9"/>
    <mergeCell ref="N9:O9"/>
    <mergeCell ref="F9:I9"/>
    <mergeCell ref="G7:H7"/>
    <mergeCell ref="I7:L7"/>
    <mergeCell ref="M7:N7"/>
    <mergeCell ref="G8:L8"/>
  </mergeCells>
  <dataValidations count="2">
    <dataValidation type="list" allowBlank="1" showInputMessage="1" showErrorMessage="1" sqref="D10:D34">
      <formula1>"投手,捕手,一塁手,二塁手,三塁手,遊撃手,左翼手,中堅手,右翼手,内野手,外野手"</formula1>
    </dataValidation>
    <dataValidation type="list" allowBlank="1" showInputMessage="1" showErrorMessage="1" sqref="E10:E34">
      <formula1>"３,２,１,　"</formula1>
    </dataValidation>
  </dataValidations>
  <hyperlinks>
    <hyperlink ref="F1" r:id="rId1" display="daichi_nov27@yahoo.co.jp"/>
  </hyperlink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25">
      <selection activeCell="AD13" sqref="AD13:AD14"/>
    </sheetView>
  </sheetViews>
  <sheetFormatPr defaultColWidth="2.75390625" defaultRowHeight="25.5" customHeight="1"/>
  <cols>
    <col min="1" max="1" width="3.00390625" style="9" customWidth="1"/>
    <col min="2" max="15" width="2.75390625" style="9" customWidth="1"/>
    <col min="16" max="16" width="3.00390625" style="9" customWidth="1"/>
    <col min="17" max="16384" width="2.75390625" style="9" customWidth="1"/>
  </cols>
  <sheetData>
    <row r="1" spans="1:34" ht="30.75" customHeight="1">
      <c r="A1" s="94" t="s">
        <v>57</v>
      </c>
      <c r="B1" s="94"/>
      <c r="C1" s="94"/>
      <c r="D1" s="95">
        <f>IF('原稿'!E3="","",'原稿'!E3)</f>
        <v>21</v>
      </c>
      <c r="E1" s="95"/>
      <c r="F1" s="93" t="s">
        <v>59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86" t="s">
        <v>41</v>
      </c>
      <c r="AF1" s="86"/>
      <c r="AG1" s="86"/>
      <c r="AH1" s="86"/>
    </row>
    <row r="2" spans="1:34" s="8" customFormat="1" ht="25.5" customHeight="1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86"/>
      <c r="AF2" s="86"/>
      <c r="AG2" s="86"/>
      <c r="AH2" s="86"/>
    </row>
    <row r="3" spans="31:34" ht="12.75" customHeight="1">
      <c r="AE3" s="86"/>
      <c r="AF3" s="86"/>
      <c r="AG3" s="86"/>
      <c r="AH3" s="86"/>
    </row>
    <row r="4" spans="19:34" ht="25.5" customHeight="1">
      <c r="S4" s="85" t="s">
        <v>35</v>
      </c>
      <c r="T4" s="85"/>
      <c r="U4" s="85"/>
      <c r="V4" s="85"/>
      <c r="W4" s="85">
        <f>IF('原稿'!C2="","",'原稿'!C2)</f>
      </c>
      <c r="X4" s="85"/>
      <c r="Y4" s="85"/>
      <c r="Z4" s="85"/>
      <c r="AA4" s="85"/>
      <c r="AB4" s="85"/>
      <c r="AC4" s="85"/>
      <c r="AD4" s="85"/>
      <c r="AE4" s="86"/>
      <c r="AF4" s="86"/>
      <c r="AG4" s="86"/>
      <c r="AH4" s="86"/>
    </row>
    <row r="5" spans="31:34" ht="9.75" customHeight="1">
      <c r="AE5" s="86"/>
      <c r="AF5" s="86"/>
      <c r="AG5" s="86"/>
      <c r="AH5" s="86"/>
    </row>
    <row r="6" spans="1:34" s="1" customFormat="1" ht="47.25" customHeight="1">
      <c r="A6" s="85" t="s">
        <v>7</v>
      </c>
      <c r="B6" s="85"/>
      <c r="C6" s="85"/>
      <c r="D6" s="85"/>
      <c r="E6" s="13"/>
      <c r="F6" s="87">
        <f>IF('原稿'!C1="","",'原稿'!C1)</f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14"/>
      <c r="AE6" s="86"/>
      <c r="AF6" s="86"/>
      <c r="AG6" s="86"/>
      <c r="AH6" s="86"/>
    </row>
    <row r="7" spans="1:34" ht="25.5" customHeight="1">
      <c r="A7" s="85" t="s">
        <v>10</v>
      </c>
      <c r="B7" s="85"/>
      <c r="C7" s="85"/>
      <c r="D7" s="85"/>
      <c r="E7" s="85">
        <f>IF('原稿'!C3="","",'原稿'!C3)</f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 t="s">
        <v>9</v>
      </c>
      <c r="Q7" s="85"/>
      <c r="R7" s="85"/>
      <c r="S7" s="85">
        <f>IF('原稿'!C4="","",'原稿'!C4)</f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86"/>
      <c r="AG7" s="86"/>
      <c r="AH7" s="86"/>
    </row>
    <row r="8" spans="1:34" ht="25.5" customHeight="1">
      <c r="A8" s="85" t="s">
        <v>8</v>
      </c>
      <c r="B8" s="85"/>
      <c r="C8" s="85"/>
      <c r="D8" s="85"/>
      <c r="E8" s="85">
        <f>IF('原稿'!C5="","",'原稿'!C5)</f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 t="s">
        <v>8</v>
      </c>
      <c r="Q8" s="85"/>
      <c r="R8" s="85"/>
      <c r="S8" s="85">
        <f>IF('原稿'!C6="","",'原稿'!C6)</f>
      </c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86"/>
      <c r="AG8" s="86"/>
      <c r="AH8" s="86"/>
    </row>
    <row r="9" spans="1:34" ht="25.5" customHeight="1">
      <c r="A9" s="85" t="s">
        <v>38</v>
      </c>
      <c r="B9" s="85"/>
      <c r="C9" s="85"/>
      <c r="D9" s="85"/>
      <c r="E9" s="85">
        <f>IF('原稿'!E5="","",'原稿'!E5)</f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 t="s">
        <v>37</v>
      </c>
      <c r="Q9" s="85"/>
      <c r="R9" s="85"/>
      <c r="S9" s="85">
        <f>IF('原稿'!E6="","",'原稿'!E6)</f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AF9" s="86"/>
      <c r="AG9" s="86"/>
      <c r="AH9" s="86"/>
    </row>
    <row r="10" spans="1:34" ht="25.5" customHeight="1">
      <c r="A10" s="85" t="s">
        <v>36</v>
      </c>
      <c r="B10" s="85"/>
      <c r="C10" s="85"/>
      <c r="D10" s="85"/>
      <c r="E10" s="85">
        <f>IF('原稿'!C7="","",'原稿'!C7)</f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 t="s">
        <v>39</v>
      </c>
      <c r="Q10" s="85"/>
      <c r="R10" s="85"/>
      <c r="S10" s="85">
        <f>IF('原稿'!I7="","",'原稿'!I7)</f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F10" s="86"/>
      <c r="AG10" s="86"/>
      <c r="AH10" s="86"/>
    </row>
    <row r="11" spans="31:34" ht="25.5" customHeight="1" thickBot="1">
      <c r="AE11" s="86"/>
      <c r="AF11" s="86"/>
      <c r="AG11" s="86"/>
      <c r="AH11" s="86"/>
    </row>
    <row r="12" spans="1:34" s="12" customFormat="1" ht="25.5" customHeight="1" thickBot="1">
      <c r="A12" s="11"/>
      <c r="B12" s="88" t="s">
        <v>2</v>
      </c>
      <c r="C12" s="88"/>
      <c r="D12" s="88"/>
      <c r="E12" s="88" t="s">
        <v>0</v>
      </c>
      <c r="F12" s="88"/>
      <c r="G12" s="88" t="s">
        <v>25</v>
      </c>
      <c r="H12" s="88"/>
      <c r="I12" s="88"/>
      <c r="J12" s="88"/>
      <c r="K12" s="88"/>
      <c r="L12" s="88"/>
      <c r="M12" s="88" t="s">
        <v>3</v>
      </c>
      <c r="N12" s="88"/>
      <c r="O12" s="96"/>
      <c r="P12" s="11"/>
      <c r="Q12" s="88" t="s">
        <v>2</v>
      </c>
      <c r="R12" s="88"/>
      <c r="S12" s="88"/>
      <c r="T12" s="88" t="s">
        <v>0</v>
      </c>
      <c r="U12" s="88"/>
      <c r="V12" s="88" t="s">
        <v>25</v>
      </c>
      <c r="W12" s="88"/>
      <c r="X12" s="88"/>
      <c r="Y12" s="88"/>
      <c r="Z12" s="88"/>
      <c r="AA12" s="88"/>
      <c r="AB12" s="88" t="s">
        <v>3</v>
      </c>
      <c r="AC12" s="88"/>
      <c r="AD12" s="97"/>
      <c r="AE12" s="86"/>
      <c r="AF12" s="86"/>
      <c r="AG12" s="86"/>
      <c r="AH12" s="86"/>
    </row>
    <row r="13" spans="1:34" s="12" customFormat="1" ht="16.5" customHeight="1">
      <c r="A13" s="56">
        <v>1</v>
      </c>
      <c r="B13" s="58" t="str">
        <f>IF('原稿'!D10="","",'原稿'!D10)</f>
        <v>投手</v>
      </c>
      <c r="C13" s="59"/>
      <c r="D13" s="60"/>
      <c r="E13" s="64">
        <f>'原稿'!A10</f>
        <v>1</v>
      </c>
      <c r="F13" s="65"/>
      <c r="G13" s="68">
        <f>IF('原稿'!C10="","",'原稿'!C10)</f>
      </c>
      <c r="H13" s="69"/>
      <c r="I13" s="69"/>
      <c r="J13" s="69"/>
      <c r="K13" s="69"/>
      <c r="L13" s="70"/>
      <c r="M13" s="58">
        <f>IF('原稿'!E10="","",'原稿'!E10)</f>
      </c>
      <c r="N13" s="59"/>
      <c r="O13" s="71" t="s">
        <v>26</v>
      </c>
      <c r="P13" s="56">
        <v>14</v>
      </c>
      <c r="Q13" s="58">
        <f>IF('原稿'!D23="","",'原稿'!D23)</f>
      </c>
      <c r="R13" s="59"/>
      <c r="S13" s="60"/>
      <c r="T13" s="64">
        <v>14</v>
      </c>
      <c r="U13" s="65"/>
      <c r="V13" s="68">
        <f>IF('原稿'!C23="","",'原稿'!C23)</f>
      </c>
      <c r="W13" s="69"/>
      <c r="X13" s="69"/>
      <c r="Y13" s="69"/>
      <c r="Z13" s="69"/>
      <c r="AA13" s="70"/>
      <c r="AB13" s="58">
        <f>IF('原稿'!E23="","",'原稿'!E23)</f>
      </c>
      <c r="AC13" s="59"/>
      <c r="AD13" s="71" t="s">
        <v>26</v>
      </c>
      <c r="AE13" s="86"/>
      <c r="AF13" s="86"/>
      <c r="AG13" s="86"/>
      <c r="AH13" s="86"/>
    </row>
    <row r="14" spans="1:34" ht="16.5" customHeight="1" thickBot="1">
      <c r="A14" s="57"/>
      <c r="B14" s="75"/>
      <c r="C14" s="76"/>
      <c r="D14" s="77"/>
      <c r="E14" s="66"/>
      <c r="F14" s="67"/>
      <c r="G14" s="83">
        <f>IF('原稿'!B10="","",'原稿'!B10)</f>
      </c>
      <c r="H14" s="83"/>
      <c r="I14" s="83"/>
      <c r="J14" s="83"/>
      <c r="K14" s="83"/>
      <c r="L14" s="83"/>
      <c r="M14" s="75"/>
      <c r="N14" s="76"/>
      <c r="O14" s="84"/>
      <c r="P14" s="57"/>
      <c r="Q14" s="75"/>
      <c r="R14" s="76"/>
      <c r="S14" s="77"/>
      <c r="T14" s="66"/>
      <c r="U14" s="67"/>
      <c r="V14" s="83">
        <f>IF('原稿'!B23="","",'原稿'!B23)</f>
      </c>
      <c r="W14" s="83"/>
      <c r="X14" s="83"/>
      <c r="Y14" s="83"/>
      <c r="Z14" s="83"/>
      <c r="AA14" s="83"/>
      <c r="AB14" s="75"/>
      <c r="AC14" s="76"/>
      <c r="AD14" s="84"/>
      <c r="AE14" s="86"/>
      <c r="AF14" s="86"/>
      <c r="AG14" s="86"/>
      <c r="AH14" s="86"/>
    </row>
    <row r="15" spans="1:34" ht="16.5" customHeight="1">
      <c r="A15" s="56">
        <v>2</v>
      </c>
      <c r="B15" s="58" t="str">
        <f>IF('原稿'!D11="","",'原稿'!D11)</f>
        <v>捕手</v>
      </c>
      <c r="C15" s="59"/>
      <c r="D15" s="60"/>
      <c r="E15" s="64">
        <f>'原稿'!A11</f>
        <v>2</v>
      </c>
      <c r="F15" s="65"/>
      <c r="G15" s="68">
        <f>IF('原稿'!C11="","",'原稿'!C11)</f>
      </c>
      <c r="H15" s="69"/>
      <c r="I15" s="69"/>
      <c r="J15" s="69"/>
      <c r="K15" s="69"/>
      <c r="L15" s="70"/>
      <c r="M15" s="58">
        <f>IF('原稿'!E11="","",'原稿'!E11)</f>
      </c>
      <c r="N15" s="59"/>
      <c r="O15" s="71" t="s">
        <v>26</v>
      </c>
      <c r="P15" s="56">
        <v>15</v>
      </c>
      <c r="Q15" s="58">
        <f>IF('原稿'!D24="","",'原稿'!D24)</f>
      </c>
      <c r="R15" s="59"/>
      <c r="S15" s="60"/>
      <c r="T15" s="64">
        <v>15</v>
      </c>
      <c r="U15" s="65"/>
      <c r="V15" s="68">
        <f>IF('原稿'!C24="","",'原稿'!C24)</f>
      </c>
      <c r="W15" s="69"/>
      <c r="X15" s="69"/>
      <c r="Y15" s="69"/>
      <c r="Z15" s="69"/>
      <c r="AA15" s="70"/>
      <c r="AB15" s="58">
        <f>IF('原稿'!E24="","",'原稿'!E24)</f>
      </c>
      <c r="AC15" s="59"/>
      <c r="AD15" s="71" t="s">
        <v>26</v>
      </c>
      <c r="AE15" s="86"/>
      <c r="AF15" s="86"/>
      <c r="AG15" s="86"/>
      <c r="AH15" s="86"/>
    </row>
    <row r="16" spans="1:34" ht="16.5" customHeight="1" thickBot="1">
      <c r="A16" s="57"/>
      <c r="B16" s="75"/>
      <c r="C16" s="76"/>
      <c r="D16" s="77"/>
      <c r="E16" s="66"/>
      <c r="F16" s="67"/>
      <c r="G16" s="83">
        <f>IF('原稿'!B11="","",'原稿'!B11)</f>
      </c>
      <c r="H16" s="83"/>
      <c r="I16" s="83"/>
      <c r="J16" s="83"/>
      <c r="K16" s="83"/>
      <c r="L16" s="83"/>
      <c r="M16" s="75"/>
      <c r="N16" s="76"/>
      <c r="O16" s="84"/>
      <c r="P16" s="57"/>
      <c r="Q16" s="75"/>
      <c r="R16" s="76"/>
      <c r="S16" s="77"/>
      <c r="T16" s="66"/>
      <c r="U16" s="67"/>
      <c r="V16" s="83">
        <f>IF('原稿'!B24="","",'原稿'!B24)</f>
      </c>
      <c r="W16" s="83"/>
      <c r="X16" s="83"/>
      <c r="Y16" s="83"/>
      <c r="Z16" s="83"/>
      <c r="AA16" s="83"/>
      <c r="AB16" s="75"/>
      <c r="AC16" s="76"/>
      <c r="AD16" s="84"/>
      <c r="AE16" s="86"/>
      <c r="AF16" s="86"/>
      <c r="AG16" s="86"/>
      <c r="AH16" s="86"/>
    </row>
    <row r="17" spans="1:34" ht="16.5" customHeight="1">
      <c r="A17" s="56">
        <v>3</v>
      </c>
      <c r="B17" s="58" t="str">
        <f>IF('原稿'!D12="","",'原稿'!D12)</f>
        <v>一塁手</v>
      </c>
      <c r="C17" s="59"/>
      <c r="D17" s="60"/>
      <c r="E17" s="64">
        <f>'原稿'!A12</f>
        <v>3</v>
      </c>
      <c r="F17" s="65"/>
      <c r="G17" s="68">
        <f>IF('原稿'!C12="","",'原稿'!C12)</f>
      </c>
      <c r="H17" s="69"/>
      <c r="I17" s="69"/>
      <c r="J17" s="69"/>
      <c r="K17" s="69"/>
      <c r="L17" s="70"/>
      <c r="M17" s="58">
        <f>IF('原稿'!E12="","",'原稿'!E12)</f>
      </c>
      <c r="N17" s="59"/>
      <c r="O17" s="71" t="s">
        <v>26</v>
      </c>
      <c r="P17" s="56">
        <v>16</v>
      </c>
      <c r="Q17" s="58">
        <f>IF('原稿'!D25="","",'原稿'!D25)</f>
      </c>
      <c r="R17" s="59"/>
      <c r="S17" s="60"/>
      <c r="T17" s="64">
        <v>16</v>
      </c>
      <c r="U17" s="65"/>
      <c r="V17" s="68">
        <f>IF('原稿'!C25="","",'原稿'!C25)</f>
      </c>
      <c r="W17" s="69"/>
      <c r="X17" s="69"/>
      <c r="Y17" s="69"/>
      <c r="Z17" s="69"/>
      <c r="AA17" s="70"/>
      <c r="AB17" s="58">
        <f>IF('原稿'!E25="","",'原稿'!E25)</f>
      </c>
      <c r="AC17" s="59"/>
      <c r="AD17" s="71" t="s">
        <v>26</v>
      </c>
      <c r="AE17" s="86"/>
      <c r="AF17" s="86"/>
      <c r="AG17" s="86"/>
      <c r="AH17" s="86"/>
    </row>
    <row r="18" spans="1:34" ht="16.5" customHeight="1" thickBot="1">
      <c r="A18" s="57"/>
      <c r="B18" s="75"/>
      <c r="C18" s="76"/>
      <c r="D18" s="77"/>
      <c r="E18" s="66"/>
      <c r="F18" s="67"/>
      <c r="G18" s="83">
        <f>IF('原稿'!B12="","",'原稿'!B12)</f>
      </c>
      <c r="H18" s="83"/>
      <c r="I18" s="83"/>
      <c r="J18" s="83"/>
      <c r="K18" s="83"/>
      <c r="L18" s="83"/>
      <c r="M18" s="75"/>
      <c r="N18" s="76"/>
      <c r="O18" s="84"/>
      <c r="P18" s="57"/>
      <c r="Q18" s="75"/>
      <c r="R18" s="76"/>
      <c r="S18" s="77"/>
      <c r="T18" s="66"/>
      <c r="U18" s="67"/>
      <c r="V18" s="83">
        <f>IF('原稿'!B25="","",'原稿'!B25)</f>
      </c>
      <c r="W18" s="83"/>
      <c r="X18" s="83"/>
      <c r="Y18" s="83"/>
      <c r="Z18" s="83"/>
      <c r="AA18" s="83"/>
      <c r="AB18" s="75"/>
      <c r="AC18" s="76"/>
      <c r="AD18" s="84"/>
      <c r="AE18" s="86"/>
      <c r="AF18" s="86"/>
      <c r="AG18" s="86"/>
      <c r="AH18" s="86"/>
    </row>
    <row r="19" spans="1:34" ht="16.5" customHeight="1">
      <c r="A19" s="56">
        <v>4</v>
      </c>
      <c r="B19" s="58" t="str">
        <f>IF('原稿'!D13="","",'原稿'!D13)</f>
        <v>二塁手</v>
      </c>
      <c r="C19" s="59"/>
      <c r="D19" s="60"/>
      <c r="E19" s="64">
        <f>'原稿'!A13</f>
        <v>4</v>
      </c>
      <c r="F19" s="65"/>
      <c r="G19" s="68">
        <f>IF('原稿'!C13="","",'原稿'!C13)</f>
      </c>
      <c r="H19" s="69"/>
      <c r="I19" s="69"/>
      <c r="J19" s="69"/>
      <c r="K19" s="69"/>
      <c r="L19" s="70"/>
      <c r="M19" s="58">
        <f>IF('原稿'!E13="","",'原稿'!E13)</f>
      </c>
      <c r="N19" s="59"/>
      <c r="O19" s="71" t="s">
        <v>26</v>
      </c>
      <c r="P19" s="56">
        <v>17</v>
      </c>
      <c r="Q19" s="58">
        <f>IF('原稿'!D26="","",'原稿'!D26)</f>
      </c>
      <c r="R19" s="59"/>
      <c r="S19" s="60"/>
      <c r="T19" s="64">
        <v>17</v>
      </c>
      <c r="U19" s="65"/>
      <c r="V19" s="68">
        <f>IF('原稿'!C26="","",'原稿'!C26)</f>
      </c>
      <c r="W19" s="69"/>
      <c r="X19" s="69"/>
      <c r="Y19" s="69"/>
      <c r="Z19" s="69"/>
      <c r="AA19" s="70"/>
      <c r="AB19" s="58">
        <f>IF('原稿'!E26="","",'原稿'!E26)</f>
      </c>
      <c r="AC19" s="59"/>
      <c r="AD19" s="71" t="s">
        <v>26</v>
      </c>
      <c r="AE19" s="86"/>
      <c r="AF19" s="86"/>
      <c r="AG19" s="86"/>
      <c r="AH19" s="86"/>
    </row>
    <row r="20" spans="1:34" ht="16.5" customHeight="1" thickBot="1">
      <c r="A20" s="57"/>
      <c r="B20" s="75"/>
      <c r="C20" s="76"/>
      <c r="D20" s="77"/>
      <c r="E20" s="66"/>
      <c r="F20" s="67"/>
      <c r="G20" s="83">
        <f>IF('原稿'!B13="","",'原稿'!B13)</f>
      </c>
      <c r="H20" s="83"/>
      <c r="I20" s="83"/>
      <c r="J20" s="83"/>
      <c r="K20" s="83"/>
      <c r="L20" s="83"/>
      <c r="M20" s="75"/>
      <c r="N20" s="76"/>
      <c r="O20" s="84"/>
      <c r="P20" s="57"/>
      <c r="Q20" s="75"/>
      <c r="R20" s="76"/>
      <c r="S20" s="77"/>
      <c r="T20" s="66"/>
      <c r="U20" s="67"/>
      <c r="V20" s="83">
        <f>IF('原稿'!B26="","",'原稿'!B26)</f>
      </c>
      <c r="W20" s="83"/>
      <c r="X20" s="83"/>
      <c r="Y20" s="83"/>
      <c r="Z20" s="83"/>
      <c r="AA20" s="83"/>
      <c r="AB20" s="75"/>
      <c r="AC20" s="76"/>
      <c r="AD20" s="84"/>
      <c r="AE20" s="86"/>
      <c r="AF20" s="86"/>
      <c r="AG20" s="86"/>
      <c r="AH20" s="86"/>
    </row>
    <row r="21" spans="1:34" ht="16.5" customHeight="1">
      <c r="A21" s="56">
        <v>5</v>
      </c>
      <c r="B21" s="58" t="str">
        <f>IF('原稿'!D14="","",'原稿'!D14)</f>
        <v>三塁手</v>
      </c>
      <c r="C21" s="59"/>
      <c r="D21" s="60"/>
      <c r="E21" s="64">
        <f>'原稿'!A14</f>
        <v>5</v>
      </c>
      <c r="F21" s="65"/>
      <c r="G21" s="68">
        <f>IF('原稿'!C14="","",'原稿'!C14)</f>
      </c>
      <c r="H21" s="69"/>
      <c r="I21" s="69"/>
      <c r="J21" s="69"/>
      <c r="K21" s="69"/>
      <c r="L21" s="70"/>
      <c r="M21" s="58">
        <f>IF('原稿'!E14="","",'原稿'!E14)</f>
      </c>
      <c r="N21" s="59"/>
      <c r="O21" s="71" t="s">
        <v>26</v>
      </c>
      <c r="P21" s="56">
        <v>18</v>
      </c>
      <c r="Q21" s="58">
        <f>IF('原稿'!D27="","",'原稿'!D27)</f>
      </c>
      <c r="R21" s="59"/>
      <c r="S21" s="60"/>
      <c r="T21" s="64">
        <v>18</v>
      </c>
      <c r="U21" s="65"/>
      <c r="V21" s="68">
        <f>IF('原稿'!C27="","",'原稿'!C27)</f>
      </c>
      <c r="W21" s="69"/>
      <c r="X21" s="69"/>
      <c r="Y21" s="69"/>
      <c r="Z21" s="69"/>
      <c r="AA21" s="70"/>
      <c r="AB21" s="58">
        <f>IF('原稿'!E27="","",'原稿'!E27)</f>
      </c>
      <c r="AC21" s="59"/>
      <c r="AD21" s="71" t="s">
        <v>26</v>
      </c>
      <c r="AE21" s="86"/>
      <c r="AF21" s="86"/>
      <c r="AG21" s="86"/>
      <c r="AH21" s="86"/>
    </row>
    <row r="22" spans="1:34" ht="16.5" customHeight="1" thickBot="1">
      <c r="A22" s="57"/>
      <c r="B22" s="75"/>
      <c r="C22" s="76"/>
      <c r="D22" s="77"/>
      <c r="E22" s="66"/>
      <c r="F22" s="67"/>
      <c r="G22" s="83">
        <f>IF('原稿'!B14="","",'原稿'!B14)</f>
      </c>
      <c r="H22" s="83"/>
      <c r="I22" s="83"/>
      <c r="J22" s="83"/>
      <c r="K22" s="83"/>
      <c r="L22" s="83"/>
      <c r="M22" s="75"/>
      <c r="N22" s="76"/>
      <c r="O22" s="84"/>
      <c r="P22" s="57"/>
      <c r="Q22" s="75"/>
      <c r="R22" s="76"/>
      <c r="S22" s="77"/>
      <c r="T22" s="66"/>
      <c r="U22" s="67"/>
      <c r="V22" s="83">
        <f>IF('原稿'!B27="","",'原稿'!B27)</f>
      </c>
      <c r="W22" s="83"/>
      <c r="X22" s="83"/>
      <c r="Y22" s="83"/>
      <c r="Z22" s="83"/>
      <c r="AA22" s="83"/>
      <c r="AB22" s="75"/>
      <c r="AC22" s="76"/>
      <c r="AD22" s="84"/>
      <c r="AE22" s="86"/>
      <c r="AF22" s="86"/>
      <c r="AG22" s="86"/>
      <c r="AH22" s="86"/>
    </row>
    <row r="23" spans="1:34" ht="16.5" customHeight="1">
      <c r="A23" s="56">
        <v>6</v>
      </c>
      <c r="B23" s="58" t="str">
        <f>IF('原稿'!D15="","",'原稿'!D15)</f>
        <v>遊撃手</v>
      </c>
      <c r="C23" s="59"/>
      <c r="D23" s="60"/>
      <c r="E23" s="64">
        <f>'原稿'!A15</f>
        <v>6</v>
      </c>
      <c r="F23" s="65"/>
      <c r="G23" s="68">
        <f>IF('原稿'!C15="","",'原稿'!C15)</f>
      </c>
      <c r="H23" s="69"/>
      <c r="I23" s="69"/>
      <c r="J23" s="69"/>
      <c r="K23" s="69"/>
      <c r="L23" s="70"/>
      <c r="M23" s="58">
        <f>IF('原稿'!E15="","",'原稿'!E15)</f>
      </c>
      <c r="N23" s="59"/>
      <c r="O23" s="71" t="s">
        <v>26</v>
      </c>
      <c r="P23" s="56">
        <v>19</v>
      </c>
      <c r="Q23" s="58">
        <f>IF('原稿'!D28="","",'原稿'!D28)</f>
      </c>
      <c r="R23" s="59"/>
      <c r="S23" s="60"/>
      <c r="T23" s="64">
        <v>19</v>
      </c>
      <c r="U23" s="65"/>
      <c r="V23" s="68">
        <f>IF('原稿'!C28="","",'原稿'!C28)</f>
      </c>
      <c r="W23" s="69"/>
      <c r="X23" s="69"/>
      <c r="Y23" s="69"/>
      <c r="Z23" s="69"/>
      <c r="AA23" s="70"/>
      <c r="AB23" s="58">
        <f>IF('原稿'!E28="","",'原稿'!E28)</f>
      </c>
      <c r="AC23" s="59"/>
      <c r="AD23" s="71" t="s">
        <v>26</v>
      </c>
      <c r="AE23" s="86"/>
      <c r="AF23" s="86"/>
      <c r="AG23" s="86"/>
      <c r="AH23" s="86"/>
    </row>
    <row r="24" spans="1:34" ht="16.5" customHeight="1" thickBot="1">
      <c r="A24" s="57"/>
      <c r="B24" s="75"/>
      <c r="C24" s="76"/>
      <c r="D24" s="77"/>
      <c r="E24" s="66"/>
      <c r="F24" s="67"/>
      <c r="G24" s="83">
        <f>IF('原稿'!B15="","",'原稿'!B15)</f>
      </c>
      <c r="H24" s="83"/>
      <c r="I24" s="83"/>
      <c r="J24" s="83"/>
      <c r="K24" s="83"/>
      <c r="L24" s="83"/>
      <c r="M24" s="75"/>
      <c r="N24" s="76"/>
      <c r="O24" s="84"/>
      <c r="P24" s="57"/>
      <c r="Q24" s="75"/>
      <c r="R24" s="76"/>
      <c r="S24" s="77"/>
      <c r="T24" s="66"/>
      <c r="U24" s="67"/>
      <c r="V24" s="83">
        <f>IF('原稿'!B28="","",'原稿'!B28)</f>
      </c>
      <c r="W24" s="83"/>
      <c r="X24" s="83"/>
      <c r="Y24" s="83"/>
      <c r="Z24" s="83"/>
      <c r="AA24" s="83"/>
      <c r="AB24" s="75"/>
      <c r="AC24" s="76"/>
      <c r="AD24" s="84"/>
      <c r="AE24" s="86"/>
      <c r="AF24" s="86"/>
      <c r="AG24" s="86"/>
      <c r="AH24" s="86"/>
    </row>
    <row r="25" spans="1:34" ht="16.5" customHeight="1">
      <c r="A25" s="56">
        <v>7</v>
      </c>
      <c r="B25" s="58" t="str">
        <f>IF('原稿'!D16="","",'原稿'!D16)</f>
        <v>左翼手</v>
      </c>
      <c r="C25" s="59"/>
      <c r="D25" s="60"/>
      <c r="E25" s="64">
        <f>'原稿'!A16</f>
        <v>7</v>
      </c>
      <c r="F25" s="65"/>
      <c r="G25" s="68">
        <f>IF('原稿'!C16="","",'原稿'!C16)</f>
      </c>
      <c r="H25" s="69"/>
      <c r="I25" s="69"/>
      <c r="J25" s="69"/>
      <c r="K25" s="69"/>
      <c r="L25" s="70"/>
      <c r="M25" s="58">
        <f>IF('原稿'!E16="","",'原稿'!E16)</f>
      </c>
      <c r="N25" s="59"/>
      <c r="O25" s="71" t="s">
        <v>26</v>
      </c>
      <c r="P25" s="56">
        <v>20</v>
      </c>
      <c r="Q25" s="58">
        <f>IF('原稿'!D29="","",'原稿'!D29)</f>
      </c>
      <c r="R25" s="59"/>
      <c r="S25" s="60"/>
      <c r="T25" s="64">
        <v>20</v>
      </c>
      <c r="U25" s="65"/>
      <c r="V25" s="68">
        <f>IF('原稿'!C29="","",'原稿'!C29)</f>
      </c>
      <c r="W25" s="69"/>
      <c r="X25" s="69"/>
      <c r="Y25" s="69"/>
      <c r="Z25" s="69"/>
      <c r="AA25" s="70"/>
      <c r="AB25" s="58">
        <f>IF('原稿'!E29="","",'原稿'!E29)</f>
      </c>
      <c r="AC25" s="59"/>
      <c r="AD25" s="71" t="s">
        <v>26</v>
      </c>
      <c r="AE25" s="86"/>
      <c r="AF25" s="86"/>
      <c r="AG25" s="86"/>
      <c r="AH25" s="86"/>
    </row>
    <row r="26" spans="1:34" ht="16.5" customHeight="1" thickBot="1">
      <c r="A26" s="57"/>
      <c r="B26" s="75"/>
      <c r="C26" s="76"/>
      <c r="D26" s="77"/>
      <c r="E26" s="66"/>
      <c r="F26" s="67"/>
      <c r="G26" s="83">
        <f>IF('原稿'!B16="","",'原稿'!B16)</f>
      </c>
      <c r="H26" s="83"/>
      <c r="I26" s="83"/>
      <c r="J26" s="83"/>
      <c r="K26" s="83"/>
      <c r="L26" s="83"/>
      <c r="M26" s="75"/>
      <c r="N26" s="76"/>
      <c r="O26" s="84"/>
      <c r="P26" s="57"/>
      <c r="Q26" s="75"/>
      <c r="R26" s="76"/>
      <c r="S26" s="77"/>
      <c r="T26" s="66"/>
      <c r="U26" s="67"/>
      <c r="V26" s="83">
        <f>IF('原稿'!B29="","",'原稿'!B29)</f>
      </c>
      <c r="W26" s="83"/>
      <c r="X26" s="83"/>
      <c r="Y26" s="83"/>
      <c r="Z26" s="83"/>
      <c r="AA26" s="83"/>
      <c r="AB26" s="75"/>
      <c r="AC26" s="76"/>
      <c r="AD26" s="84"/>
      <c r="AE26" s="86"/>
      <c r="AF26" s="86"/>
      <c r="AG26" s="86"/>
      <c r="AH26" s="86"/>
    </row>
    <row r="27" spans="1:34" ht="16.5" customHeight="1">
      <c r="A27" s="56">
        <v>8</v>
      </c>
      <c r="B27" s="58" t="str">
        <f>IF('原稿'!D17="","",'原稿'!D17)</f>
        <v>中堅手</v>
      </c>
      <c r="C27" s="59"/>
      <c r="D27" s="60"/>
      <c r="E27" s="64">
        <f>'原稿'!A17</f>
        <v>8</v>
      </c>
      <c r="F27" s="65"/>
      <c r="G27" s="68">
        <f>IF('原稿'!C17="","",'原稿'!C17)</f>
      </c>
      <c r="H27" s="69"/>
      <c r="I27" s="69"/>
      <c r="J27" s="69"/>
      <c r="K27" s="69"/>
      <c r="L27" s="70"/>
      <c r="M27" s="58">
        <f>IF('原稿'!E17="","",'原稿'!E17)</f>
      </c>
      <c r="N27" s="59"/>
      <c r="O27" s="71" t="s">
        <v>26</v>
      </c>
      <c r="P27" s="56">
        <v>21</v>
      </c>
      <c r="Q27" s="58">
        <f>IF('原稿'!D30="","",'原稿'!D30)</f>
      </c>
      <c r="R27" s="59"/>
      <c r="S27" s="60"/>
      <c r="T27" s="64">
        <v>21</v>
      </c>
      <c r="U27" s="65"/>
      <c r="V27" s="68">
        <f>IF('原稿'!C30="","",'原稿'!C30)</f>
      </c>
      <c r="W27" s="69"/>
      <c r="X27" s="69"/>
      <c r="Y27" s="69"/>
      <c r="Z27" s="69"/>
      <c r="AA27" s="70"/>
      <c r="AB27" s="58">
        <f>IF('原稿'!E30="","",'原稿'!E30)</f>
      </c>
      <c r="AC27" s="59"/>
      <c r="AD27" s="71" t="s">
        <v>26</v>
      </c>
      <c r="AE27" s="86"/>
      <c r="AF27" s="86"/>
      <c r="AG27" s="86"/>
      <c r="AH27" s="86"/>
    </row>
    <row r="28" spans="1:34" ht="16.5" customHeight="1" thickBot="1">
      <c r="A28" s="57"/>
      <c r="B28" s="75"/>
      <c r="C28" s="76"/>
      <c r="D28" s="77"/>
      <c r="E28" s="66"/>
      <c r="F28" s="67"/>
      <c r="G28" s="83">
        <f>IF('原稿'!B17="","",'原稿'!B17)</f>
      </c>
      <c r="H28" s="83"/>
      <c r="I28" s="83"/>
      <c r="J28" s="83"/>
      <c r="K28" s="83"/>
      <c r="L28" s="83"/>
      <c r="M28" s="75"/>
      <c r="N28" s="76"/>
      <c r="O28" s="84"/>
      <c r="P28" s="57"/>
      <c r="Q28" s="75"/>
      <c r="R28" s="76"/>
      <c r="S28" s="77"/>
      <c r="T28" s="66"/>
      <c r="U28" s="67"/>
      <c r="V28" s="83">
        <f>IF('原稿'!B30="","",'原稿'!B30)</f>
      </c>
      <c r="W28" s="83"/>
      <c r="X28" s="83"/>
      <c r="Y28" s="83"/>
      <c r="Z28" s="83"/>
      <c r="AA28" s="83"/>
      <c r="AB28" s="75"/>
      <c r="AC28" s="76"/>
      <c r="AD28" s="84"/>
      <c r="AE28" s="86"/>
      <c r="AF28" s="86"/>
      <c r="AG28" s="86"/>
      <c r="AH28" s="86"/>
    </row>
    <row r="29" spans="1:34" ht="16.5" customHeight="1">
      <c r="A29" s="56">
        <v>9</v>
      </c>
      <c r="B29" s="58" t="str">
        <f>IF('原稿'!D18="","",'原稿'!D18)</f>
        <v>右翼手</v>
      </c>
      <c r="C29" s="59"/>
      <c r="D29" s="60"/>
      <c r="E29" s="64">
        <f>'原稿'!A18</f>
        <v>9</v>
      </c>
      <c r="F29" s="65"/>
      <c r="G29" s="68">
        <f>IF('原稿'!C18="","",'原稿'!C18)</f>
      </c>
      <c r="H29" s="69"/>
      <c r="I29" s="69"/>
      <c r="J29" s="69"/>
      <c r="K29" s="69"/>
      <c r="L29" s="70"/>
      <c r="M29" s="58">
        <f>IF('原稿'!E18="","",'原稿'!E18)</f>
      </c>
      <c r="N29" s="59"/>
      <c r="O29" s="71" t="s">
        <v>26</v>
      </c>
      <c r="P29" s="56">
        <v>22</v>
      </c>
      <c r="Q29" s="58">
        <f>IF('原稿'!D31="","",'原稿'!D31)</f>
      </c>
      <c r="R29" s="59"/>
      <c r="S29" s="60"/>
      <c r="T29" s="64">
        <v>22</v>
      </c>
      <c r="U29" s="65"/>
      <c r="V29" s="68">
        <f>IF('原稿'!C31="","",'原稿'!C31)</f>
      </c>
      <c r="W29" s="69"/>
      <c r="X29" s="69"/>
      <c r="Y29" s="69"/>
      <c r="Z29" s="69"/>
      <c r="AA29" s="70"/>
      <c r="AB29" s="58">
        <f>IF('原稿'!E31="","",'原稿'!E31)</f>
      </c>
      <c r="AC29" s="59"/>
      <c r="AD29" s="71" t="s">
        <v>26</v>
      </c>
      <c r="AE29" s="86"/>
      <c r="AF29" s="86"/>
      <c r="AG29" s="86"/>
      <c r="AH29" s="86"/>
    </row>
    <row r="30" spans="1:34" ht="16.5" customHeight="1" thickBot="1">
      <c r="A30" s="57"/>
      <c r="B30" s="75"/>
      <c r="C30" s="76"/>
      <c r="D30" s="77"/>
      <c r="E30" s="66"/>
      <c r="F30" s="67"/>
      <c r="G30" s="83">
        <f>IF('原稿'!B18="","",'原稿'!B18)</f>
      </c>
      <c r="H30" s="83"/>
      <c r="I30" s="83"/>
      <c r="J30" s="83"/>
      <c r="K30" s="83"/>
      <c r="L30" s="83"/>
      <c r="M30" s="75"/>
      <c r="N30" s="76"/>
      <c r="O30" s="84"/>
      <c r="P30" s="57"/>
      <c r="Q30" s="75"/>
      <c r="R30" s="76"/>
      <c r="S30" s="77"/>
      <c r="T30" s="66"/>
      <c r="U30" s="67"/>
      <c r="V30" s="83">
        <f>IF('原稿'!B31="","",'原稿'!B31)</f>
      </c>
      <c r="W30" s="83"/>
      <c r="X30" s="83"/>
      <c r="Y30" s="83"/>
      <c r="Z30" s="83"/>
      <c r="AA30" s="83"/>
      <c r="AB30" s="75"/>
      <c r="AC30" s="76"/>
      <c r="AD30" s="84"/>
      <c r="AE30" s="86"/>
      <c r="AF30" s="86"/>
      <c r="AG30" s="86"/>
      <c r="AH30" s="86"/>
    </row>
    <row r="31" spans="1:34" ht="16.5" customHeight="1">
      <c r="A31" s="56">
        <v>10</v>
      </c>
      <c r="B31" s="58">
        <f>IF('原稿'!D19="","",'原稿'!D19)</f>
      </c>
      <c r="C31" s="59"/>
      <c r="D31" s="60"/>
      <c r="E31" s="64">
        <v>10</v>
      </c>
      <c r="F31" s="65"/>
      <c r="G31" s="68">
        <f>IF('原稿'!C19="","",'原稿'!C19)</f>
      </c>
      <c r="H31" s="69"/>
      <c r="I31" s="69"/>
      <c r="J31" s="69"/>
      <c r="K31" s="69"/>
      <c r="L31" s="70"/>
      <c r="M31" s="58">
        <f>IF('原稿'!E19="","",'原稿'!E19)</f>
      </c>
      <c r="N31" s="59"/>
      <c r="O31" s="71" t="s">
        <v>26</v>
      </c>
      <c r="P31" s="56">
        <v>23</v>
      </c>
      <c r="Q31" s="58">
        <f>IF('原稿'!D32="","",'原稿'!D32)</f>
      </c>
      <c r="R31" s="59"/>
      <c r="S31" s="60"/>
      <c r="T31" s="64">
        <v>23</v>
      </c>
      <c r="U31" s="65"/>
      <c r="V31" s="68">
        <f>IF('原稿'!C32="","",'原稿'!C32)</f>
      </c>
      <c r="W31" s="69"/>
      <c r="X31" s="69"/>
      <c r="Y31" s="69"/>
      <c r="Z31" s="69"/>
      <c r="AA31" s="70"/>
      <c r="AB31" s="58">
        <f>IF('原稿'!E32="","",'原稿'!E32)</f>
      </c>
      <c r="AC31" s="59"/>
      <c r="AD31" s="71" t="s">
        <v>26</v>
      </c>
      <c r="AE31" s="86"/>
      <c r="AF31" s="86"/>
      <c r="AG31" s="86"/>
      <c r="AH31" s="86"/>
    </row>
    <row r="32" spans="1:34" ht="16.5" customHeight="1" thickBot="1">
      <c r="A32" s="74"/>
      <c r="B32" s="75"/>
      <c r="C32" s="76"/>
      <c r="D32" s="77"/>
      <c r="E32" s="78"/>
      <c r="F32" s="79"/>
      <c r="G32" s="80">
        <f>IF('原稿'!B19="","",'原稿'!B19)</f>
      </c>
      <c r="H32" s="81"/>
      <c r="I32" s="81"/>
      <c r="J32" s="81"/>
      <c r="K32" s="81"/>
      <c r="L32" s="82"/>
      <c r="M32" s="61"/>
      <c r="N32" s="62"/>
      <c r="O32" s="72"/>
      <c r="P32" s="57"/>
      <c r="Q32" s="61"/>
      <c r="R32" s="62"/>
      <c r="S32" s="63"/>
      <c r="T32" s="66"/>
      <c r="U32" s="67"/>
      <c r="V32" s="73">
        <f>IF('原稿'!B32="","",'原稿'!B32)</f>
      </c>
      <c r="W32" s="73"/>
      <c r="X32" s="73"/>
      <c r="Y32" s="73"/>
      <c r="Z32" s="73"/>
      <c r="AA32" s="73"/>
      <c r="AB32" s="61"/>
      <c r="AC32" s="62"/>
      <c r="AD32" s="72"/>
      <c r="AE32" s="86"/>
      <c r="AF32" s="86"/>
      <c r="AG32" s="86"/>
      <c r="AH32" s="86"/>
    </row>
    <row r="33" spans="1:34" ht="16.5" customHeight="1">
      <c r="A33" s="56">
        <v>11</v>
      </c>
      <c r="B33" s="58">
        <f>IF('原稿'!D20="","",'原稿'!D20)</f>
      </c>
      <c r="C33" s="59"/>
      <c r="D33" s="60"/>
      <c r="E33" s="64">
        <v>11</v>
      </c>
      <c r="F33" s="65"/>
      <c r="G33" s="68">
        <f>IF('原稿'!C20="","",'原稿'!C20)</f>
      </c>
      <c r="H33" s="69"/>
      <c r="I33" s="69"/>
      <c r="J33" s="69"/>
      <c r="K33" s="69"/>
      <c r="L33" s="70"/>
      <c r="M33" s="58">
        <f>IF('原稿'!E20="","",'原稿'!E20)</f>
      </c>
      <c r="N33" s="59"/>
      <c r="O33" s="71" t="s">
        <v>26</v>
      </c>
      <c r="P33" s="56">
        <v>24</v>
      </c>
      <c r="Q33" s="58">
        <f>IF('原稿'!D33="","",'原稿'!D33)</f>
      </c>
      <c r="R33" s="59"/>
      <c r="S33" s="60"/>
      <c r="T33" s="64">
        <v>24</v>
      </c>
      <c r="U33" s="65"/>
      <c r="V33" s="68">
        <f>IF('原稿'!C33="","",'原稿'!C33)</f>
      </c>
      <c r="W33" s="69"/>
      <c r="X33" s="69"/>
      <c r="Y33" s="69"/>
      <c r="Z33" s="69"/>
      <c r="AA33" s="70"/>
      <c r="AB33" s="58">
        <f>IF('原稿'!E33="","",'原稿'!E33)</f>
      </c>
      <c r="AC33" s="59"/>
      <c r="AD33" s="71" t="s">
        <v>26</v>
      </c>
      <c r="AE33" s="86"/>
      <c r="AF33" s="86"/>
      <c r="AG33" s="86"/>
      <c r="AH33" s="86"/>
    </row>
    <row r="34" spans="1:34" ht="16.5" customHeight="1" thickBot="1">
      <c r="A34" s="74"/>
      <c r="B34" s="75"/>
      <c r="C34" s="76"/>
      <c r="D34" s="77"/>
      <c r="E34" s="78"/>
      <c r="F34" s="79"/>
      <c r="G34" s="73">
        <f>IF('原稿'!B20="","",'原稿'!B20)</f>
      </c>
      <c r="H34" s="73"/>
      <c r="I34" s="73"/>
      <c r="J34" s="73"/>
      <c r="K34" s="73"/>
      <c r="L34" s="73"/>
      <c r="M34" s="61"/>
      <c r="N34" s="62"/>
      <c r="O34" s="72"/>
      <c r="P34" s="57"/>
      <c r="Q34" s="61"/>
      <c r="R34" s="62"/>
      <c r="S34" s="63"/>
      <c r="T34" s="66"/>
      <c r="U34" s="67"/>
      <c r="V34" s="73">
        <f>IF('原稿'!B33="","",'原稿'!B33)</f>
      </c>
      <c r="W34" s="73"/>
      <c r="X34" s="73"/>
      <c r="Y34" s="73"/>
      <c r="Z34" s="73"/>
      <c r="AA34" s="73"/>
      <c r="AB34" s="61"/>
      <c r="AC34" s="62"/>
      <c r="AD34" s="72"/>
      <c r="AE34" s="86"/>
      <c r="AF34" s="86"/>
      <c r="AG34" s="86"/>
      <c r="AH34" s="86"/>
    </row>
    <row r="35" spans="1:34" ht="16.5" customHeight="1">
      <c r="A35" s="56">
        <v>12</v>
      </c>
      <c r="B35" s="58">
        <f>IF('原稿'!D21="","",'原稿'!D21)</f>
      </c>
      <c r="C35" s="59"/>
      <c r="D35" s="60"/>
      <c r="E35" s="64">
        <v>12</v>
      </c>
      <c r="F35" s="65"/>
      <c r="G35" s="68">
        <f>IF('原稿'!C21="","",'原稿'!C21)</f>
      </c>
      <c r="H35" s="69"/>
      <c r="I35" s="69"/>
      <c r="J35" s="69"/>
      <c r="K35" s="69"/>
      <c r="L35" s="70"/>
      <c r="M35" s="58">
        <f>IF('原稿'!E21="","",'原稿'!E21)</f>
      </c>
      <c r="N35" s="59"/>
      <c r="O35" s="71" t="s">
        <v>26</v>
      </c>
      <c r="P35" s="56">
        <v>25</v>
      </c>
      <c r="Q35" s="58">
        <f>IF('原稿'!D34="","",'原稿'!D34)</f>
      </c>
      <c r="R35" s="59"/>
      <c r="S35" s="60"/>
      <c r="T35" s="64">
        <v>25</v>
      </c>
      <c r="U35" s="65"/>
      <c r="V35" s="68">
        <f>IF('原稿'!C34="","",'原稿'!C34)</f>
      </c>
      <c r="W35" s="69"/>
      <c r="X35" s="69"/>
      <c r="Y35" s="69"/>
      <c r="Z35" s="69"/>
      <c r="AA35" s="70"/>
      <c r="AB35" s="58">
        <f>IF('原稿'!E34="","",'原稿'!E34)</f>
      </c>
      <c r="AC35" s="59"/>
      <c r="AD35" s="71" t="s">
        <v>26</v>
      </c>
      <c r="AE35" s="86"/>
      <c r="AF35" s="86"/>
      <c r="AG35" s="86"/>
      <c r="AH35" s="86"/>
    </row>
    <row r="36" spans="1:34" ht="16.5" customHeight="1" thickBot="1">
      <c r="A36" s="74"/>
      <c r="B36" s="75"/>
      <c r="C36" s="76"/>
      <c r="D36" s="77"/>
      <c r="E36" s="78"/>
      <c r="F36" s="79"/>
      <c r="G36" s="83">
        <f>IF('原稿'!B21="","",'原稿'!B21)</f>
      </c>
      <c r="H36" s="83"/>
      <c r="I36" s="83"/>
      <c r="J36" s="83"/>
      <c r="K36" s="83"/>
      <c r="L36" s="83"/>
      <c r="M36" s="61"/>
      <c r="N36" s="62"/>
      <c r="O36" s="72"/>
      <c r="P36" s="57"/>
      <c r="Q36" s="61"/>
      <c r="R36" s="62"/>
      <c r="S36" s="63"/>
      <c r="T36" s="66"/>
      <c r="U36" s="67"/>
      <c r="V36" s="73">
        <f>IF('原稿'!B34="","",'原稿'!B34)</f>
      </c>
      <c r="W36" s="73"/>
      <c r="X36" s="73"/>
      <c r="Y36" s="73"/>
      <c r="Z36" s="73"/>
      <c r="AA36" s="73"/>
      <c r="AB36" s="61"/>
      <c r="AC36" s="62"/>
      <c r="AD36" s="72"/>
      <c r="AE36" s="86"/>
      <c r="AF36" s="86"/>
      <c r="AG36" s="86"/>
      <c r="AH36" s="86"/>
    </row>
    <row r="37" spans="1:34" ht="16.5" customHeight="1">
      <c r="A37" s="56">
        <v>13</v>
      </c>
      <c r="B37" s="58">
        <f>IF('原稿'!D22="","",'原稿'!D22)</f>
      </c>
      <c r="C37" s="59"/>
      <c r="D37" s="60"/>
      <c r="E37" s="64">
        <v>13</v>
      </c>
      <c r="F37" s="65"/>
      <c r="G37" s="68">
        <f>IF('原稿'!C22="","",'原稿'!C22)</f>
      </c>
      <c r="H37" s="69"/>
      <c r="I37" s="69"/>
      <c r="J37" s="69"/>
      <c r="K37" s="69"/>
      <c r="L37" s="70"/>
      <c r="M37" s="58">
        <f>IF('原稿'!E22="","",'原稿'!E22)</f>
      </c>
      <c r="N37" s="59"/>
      <c r="O37" s="71" t="s">
        <v>26</v>
      </c>
      <c r="P37" s="56"/>
      <c r="Q37" s="58"/>
      <c r="R37" s="59"/>
      <c r="S37" s="60"/>
      <c r="T37" s="64"/>
      <c r="U37" s="65"/>
      <c r="V37" s="68"/>
      <c r="W37" s="69"/>
      <c r="X37" s="69"/>
      <c r="Y37" s="69"/>
      <c r="Z37" s="69"/>
      <c r="AA37" s="70"/>
      <c r="AB37" s="58"/>
      <c r="AC37" s="59"/>
      <c r="AD37" s="71"/>
      <c r="AE37" s="86"/>
      <c r="AF37" s="86"/>
      <c r="AG37" s="86"/>
      <c r="AH37" s="86"/>
    </row>
    <row r="38" spans="1:34" ht="16.5" customHeight="1" thickBot="1">
      <c r="A38" s="74"/>
      <c r="B38" s="75"/>
      <c r="C38" s="76"/>
      <c r="D38" s="77"/>
      <c r="E38" s="78"/>
      <c r="F38" s="79"/>
      <c r="G38" s="73">
        <f>IF('原稿'!B22="","",'原稿'!B22)</f>
      </c>
      <c r="H38" s="73"/>
      <c r="I38" s="73"/>
      <c r="J38" s="73"/>
      <c r="K38" s="73"/>
      <c r="L38" s="73"/>
      <c r="M38" s="61"/>
      <c r="N38" s="62"/>
      <c r="O38" s="72"/>
      <c r="P38" s="74"/>
      <c r="Q38" s="61"/>
      <c r="R38" s="62"/>
      <c r="S38" s="63"/>
      <c r="T38" s="78"/>
      <c r="U38" s="79"/>
      <c r="V38" s="73"/>
      <c r="W38" s="73"/>
      <c r="X38" s="73"/>
      <c r="Y38" s="73"/>
      <c r="Z38" s="73"/>
      <c r="AA38" s="73"/>
      <c r="AB38" s="61"/>
      <c r="AC38" s="62"/>
      <c r="AD38" s="72"/>
      <c r="AE38" s="86"/>
      <c r="AF38" s="86"/>
      <c r="AG38" s="86"/>
      <c r="AH38" s="86"/>
    </row>
    <row r="39" spans="1:34" ht="13.5">
      <c r="A39" s="90" t="s">
        <v>27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86"/>
      <c r="AF39" s="86"/>
      <c r="AG39" s="86"/>
      <c r="AH39" s="86"/>
    </row>
    <row r="40" spans="1:34" ht="13.5">
      <c r="A40" s="90" t="s">
        <v>28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86"/>
      <c r="AF40" s="86"/>
      <c r="AG40" s="86"/>
      <c r="AH40" s="86"/>
    </row>
    <row r="41" spans="1:34" ht="13.5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86"/>
      <c r="AF41" s="86"/>
      <c r="AG41" s="86"/>
      <c r="AH41" s="86"/>
    </row>
    <row r="42" spans="2:34" s="1" customFormat="1" ht="19.5" customHeight="1">
      <c r="B42" s="89" t="s">
        <v>86</v>
      </c>
      <c r="C42" s="89"/>
      <c r="D42" s="89">
        <f>IF('原稿'!I6="","",'原稿'!I6)</f>
        <v>6</v>
      </c>
      <c r="E42" s="89"/>
      <c r="F42" s="89" t="s">
        <v>26</v>
      </c>
      <c r="G42" s="89"/>
      <c r="H42" s="89">
        <f>IF('原稿'!K6="","",'原稿'!K6)</f>
      </c>
      <c r="I42" s="89"/>
      <c r="J42" s="1" t="s">
        <v>30</v>
      </c>
      <c r="K42" s="89">
        <f>IF('原稿'!M6="","",'原稿'!M6)</f>
      </c>
      <c r="L42" s="89"/>
      <c r="M42" s="1" t="s">
        <v>31</v>
      </c>
      <c r="AE42" s="86"/>
      <c r="AF42" s="86"/>
      <c r="AG42" s="86"/>
      <c r="AH42" s="86"/>
    </row>
    <row r="43" spans="15:34" s="1" customFormat="1" ht="25.5" customHeight="1">
      <c r="O43" s="89" t="s">
        <v>10</v>
      </c>
      <c r="P43" s="89"/>
      <c r="Q43" s="89"/>
      <c r="R43" s="89"/>
      <c r="S43" s="89"/>
      <c r="T43" s="89">
        <f>IF('原稿'!C3="","",'原稿'!C3)</f>
      </c>
      <c r="U43" s="89"/>
      <c r="V43" s="89"/>
      <c r="W43" s="89"/>
      <c r="X43" s="89"/>
      <c r="Y43" s="89"/>
      <c r="Z43" s="89"/>
      <c r="AA43" s="89"/>
      <c r="AB43" s="89"/>
      <c r="AC43" s="10" t="s">
        <v>32</v>
      </c>
      <c r="AE43" s="86"/>
      <c r="AF43" s="86"/>
      <c r="AG43" s="86"/>
      <c r="AH43" s="86"/>
    </row>
    <row r="44" spans="2:34" s="1" customFormat="1" ht="25.5" customHeight="1">
      <c r="B44" s="89" t="s">
        <v>33</v>
      </c>
      <c r="C44" s="89"/>
      <c r="D44" s="89"/>
      <c r="E44" s="89"/>
      <c r="F44" s="89"/>
      <c r="G44" s="89"/>
      <c r="H44" s="89"/>
      <c r="I44" s="89"/>
      <c r="AE44" s="86"/>
      <c r="AF44" s="86"/>
      <c r="AG44" s="86"/>
      <c r="AH44" s="86"/>
    </row>
  </sheetData>
  <sheetProtection/>
  <mergeCells count="226">
    <mergeCell ref="F1:AD1"/>
    <mergeCell ref="A1:C1"/>
    <mergeCell ref="D1:E1"/>
    <mergeCell ref="O15:O16"/>
    <mergeCell ref="B12:D12"/>
    <mergeCell ref="E12:F12"/>
    <mergeCell ref="G12:L12"/>
    <mergeCell ref="M12:O12"/>
    <mergeCell ref="S7:AD7"/>
    <mergeCell ref="AB12:AD12"/>
    <mergeCell ref="G30:L30"/>
    <mergeCell ref="M29:N30"/>
    <mergeCell ref="O29:O30"/>
    <mergeCell ref="G29:L29"/>
    <mergeCell ref="Q27:S28"/>
    <mergeCell ref="T27:U28"/>
    <mergeCell ref="O27:O28"/>
    <mergeCell ref="P27:P28"/>
    <mergeCell ref="P29:P30"/>
    <mergeCell ref="G27:L27"/>
    <mergeCell ref="O43:S43"/>
    <mergeCell ref="T43:AB43"/>
    <mergeCell ref="K42:L42"/>
    <mergeCell ref="V38:AA38"/>
    <mergeCell ref="O37:O38"/>
    <mergeCell ref="AB37:AC38"/>
    <mergeCell ref="M37:N38"/>
    <mergeCell ref="A2:AD2"/>
    <mergeCell ref="S4:V4"/>
    <mergeCell ref="W4:AD4"/>
    <mergeCell ref="A8:D8"/>
    <mergeCell ref="E8:O8"/>
    <mergeCell ref="P8:R8"/>
    <mergeCell ref="S8:AD8"/>
    <mergeCell ref="A6:D6"/>
    <mergeCell ref="A7:D7"/>
    <mergeCell ref="E7:O7"/>
    <mergeCell ref="V19:AA19"/>
    <mergeCell ref="P21:P22"/>
    <mergeCell ref="Q21:S22"/>
    <mergeCell ref="V24:AA24"/>
    <mergeCell ref="T23:U24"/>
    <mergeCell ref="B44:I44"/>
    <mergeCell ref="A39:AD39"/>
    <mergeCell ref="A40:AD40"/>
    <mergeCell ref="A41:AD41"/>
    <mergeCell ref="M23:N24"/>
    <mergeCell ref="O25:O26"/>
    <mergeCell ref="B42:C42"/>
    <mergeCell ref="D42:E42"/>
    <mergeCell ref="F42:G42"/>
    <mergeCell ref="H42:I42"/>
    <mergeCell ref="Q23:S24"/>
    <mergeCell ref="P25:P26"/>
    <mergeCell ref="Q25:S26"/>
    <mergeCell ref="P23:P24"/>
    <mergeCell ref="G28:L28"/>
    <mergeCell ref="O21:O22"/>
    <mergeCell ref="T21:U22"/>
    <mergeCell ref="V21:AA21"/>
    <mergeCell ref="V23:AA23"/>
    <mergeCell ref="G26:L26"/>
    <mergeCell ref="M25:N26"/>
    <mergeCell ref="V26:AA26"/>
    <mergeCell ref="G25:L25"/>
    <mergeCell ref="T25:U26"/>
    <mergeCell ref="V25:AA25"/>
    <mergeCell ref="Q12:S12"/>
    <mergeCell ref="T12:U12"/>
    <mergeCell ref="V12:AA12"/>
    <mergeCell ref="S10:AD10"/>
    <mergeCell ref="O23:O24"/>
    <mergeCell ref="G20:L20"/>
    <mergeCell ref="V20:AA20"/>
    <mergeCell ref="G22:L22"/>
    <mergeCell ref="M21:N22"/>
    <mergeCell ref="V22:AA22"/>
    <mergeCell ref="E9:O9"/>
    <mergeCell ref="S9:AD9"/>
    <mergeCell ref="E10:O10"/>
    <mergeCell ref="P10:R10"/>
    <mergeCell ref="A10:D10"/>
    <mergeCell ref="A9:D9"/>
    <mergeCell ref="P9:R9"/>
    <mergeCell ref="P7:R7"/>
    <mergeCell ref="AE1:AH44"/>
    <mergeCell ref="F6:AC6"/>
    <mergeCell ref="A13:A14"/>
    <mergeCell ref="B13:D14"/>
    <mergeCell ref="E13:F14"/>
    <mergeCell ref="G13:L13"/>
    <mergeCell ref="AD13:AD14"/>
    <mergeCell ref="M13:N14"/>
    <mergeCell ref="O13:O14"/>
    <mergeCell ref="P13:P14"/>
    <mergeCell ref="Q13:S14"/>
    <mergeCell ref="Q15:S16"/>
    <mergeCell ref="V14:AA14"/>
    <mergeCell ref="G18:L18"/>
    <mergeCell ref="M17:N18"/>
    <mergeCell ref="T13:U14"/>
    <mergeCell ref="G16:L16"/>
    <mergeCell ref="O17:O18"/>
    <mergeCell ref="A15:A16"/>
    <mergeCell ref="B15:D16"/>
    <mergeCell ref="V13:AA13"/>
    <mergeCell ref="AB13:AC14"/>
    <mergeCell ref="G14:L14"/>
    <mergeCell ref="O19:O20"/>
    <mergeCell ref="A17:A18"/>
    <mergeCell ref="B17:D18"/>
    <mergeCell ref="E17:F18"/>
    <mergeCell ref="G17:L17"/>
    <mergeCell ref="M27:N28"/>
    <mergeCell ref="E15:F16"/>
    <mergeCell ref="G15:L15"/>
    <mergeCell ref="M15:N16"/>
    <mergeCell ref="A21:A22"/>
    <mergeCell ref="B21:D22"/>
    <mergeCell ref="E21:F22"/>
    <mergeCell ref="G21:L21"/>
    <mergeCell ref="A19:A20"/>
    <mergeCell ref="A23:A24"/>
    <mergeCell ref="B23:D24"/>
    <mergeCell ref="E23:F24"/>
    <mergeCell ref="G23:L23"/>
    <mergeCell ref="G24:L24"/>
    <mergeCell ref="P15:P16"/>
    <mergeCell ref="P19:P20"/>
    <mergeCell ref="G19:L19"/>
    <mergeCell ref="M19:N20"/>
    <mergeCell ref="B19:D20"/>
    <mergeCell ref="E19:F20"/>
    <mergeCell ref="A25:A26"/>
    <mergeCell ref="B25:D26"/>
    <mergeCell ref="E25:F26"/>
    <mergeCell ref="A29:A30"/>
    <mergeCell ref="B29:D30"/>
    <mergeCell ref="E29:F30"/>
    <mergeCell ref="A27:A28"/>
    <mergeCell ref="B27:D28"/>
    <mergeCell ref="E27:F28"/>
    <mergeCell ref="Q19:S20"/>
    <mergeCell ref="T19:U20"/>
    <mergeCell ref="P17:P18"/>
    <mergeCell ref="Q17:S18"/>
    <mergeCell ref="A37:A38"/>
    <mergeCell ref="B37:D38"/>
    <mergeCell ref="E37:F38"/>
    <mergeCell ref="G37:L37"/>
    <mergeCell ref="G38:L38"/>
    <mergeCell ref="Q29:S30"/>
    <mergeCell ref="AB15:AC16"/>
    <mergeCell ref="AD15:AD16"/>
    <mergeCell ref="T17:U18"/>
    <mergeCell ref="V17:AA17"/>
    <mergeCell ref="AB17:AC18"/>
    <mergeCell ref="AD17:AD18"/>
    <mergeCell ref="V16:AA16"/>
    <mergeCell ref="V18:AA18"/>
    <mergeCell ref="T15:U16"/>
    <mergeCell ref="V15:AA15"/>
    <mergeCell ref="AB23:AC24"/>
    <mergeCell ref="AD19:AD20"/>
    <mergeCell ref="AB21:AC22"/>
    <mergeCell ref="AD21:AD22"/>
    <mergeCell ref="AD23:AD24"/>
    <mergeCell ref="AB19:AC20"/>
    <mergeCell ref="AB25:AC26"/>
    <mergeCell ref="AD25:AD26"/>
    <mergeCell ref="AD27:AD28"/>
    <mergeCell ref="AB27:AC28"/>
    <mergeCell ref="AB29:AC30"/>
    <mergeCell ref="AD29:AD30"/>
    <mergeCell ref="T29:U30"/>
    <mergeCell ref="V29:AA29"/>
    <mergeCell ref="V27:AA27"/>
    <mergeCell ref="AD37:AD38"/>
    <mergeCell ref="P37:P38"/>
    <mergeCell ref="Q37:S38"/>
    <mergeCell ref="T37:U38"/>
    <mergeCell ref="V37:AA37"/>
    <mergeCell ref="V28:AA28"/>
    <mergeCell ref="V30:AA30"/>
    <mergeCell ref="A35:A36"/>
    <mergeCell ref="B35:D36"/>
    <mergeCell ref="E35:F36"/>
    <mergeCell ref="G35:L35"/>
    <mergeCell ref="M35:N36"/>
    <mergeCell ref="O35:O36"/>
    <mergeCell ref="G36:L36"/>
    <mergeCell ref="P35:P36"/>
    <mergeCell ref="Q35:S36"/>
    <mergeCell ref="T35:U36"/>
    <mergeCell ref="V35:AA35"/>
    <mergeCell ref="AB35:AC36"/>
    <mergeCell ref="AD35:AD36"/>
    <mergeCell ref="V36:AA36"/>
    <mergeCell ref="A31:A32"/>
    <mergeCell ref="B31:D32"/>
    <mergeCell ref="E31:F32"/>
    <mergeCell ref="G31:L31"/>
    <mergeCell ref="M31:N32"/>
    <mergeCell ref="O31:O32"/>
    <mergeCell ref="G32:L32"/>
    <mergeCell ref="P31:P32"/>
    <mergeCell ref="Q31:S32"/>
    <mergeCell ref="T31:U32"/>
    <mergeCell ref="V31:AA31"/>
    <mergeCell ref="AB31:AC32"/>
    <mergeCell ref="AD31:AD32"/>
    <mergeCell ref="V32:AA32"/>
    <mergeCell ref="A33:A34"/>
    <mergeCell ref="B33:D34"/>
    <mergeCell ref="E33:F34"/>
    <mergeCell ref="G33:L33"/>
    <mergeCell ref="M33:N34"/>
    <mergeCell ref="O33:O34"/>
    <mergeCell ref="G34:L34"/>
    <mergeCell ref="P33:P34"/>
    <mergeCell ref="Q33:S34"/>
    <mergeCell ref="T33:U34"/>
    <mergeCell ref="V33:AA33"/>
    <mergeCell ref="AB33:AC34"/>
    <mergeCell ref="AD33:AD34"/>
    <mergeCell ref="V34:AA3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Normal="70" zoomScaleSheetLayoutView="100" zoomScalePageLayoutView="0" workbookViewId="0" topLeftCell="A52">
      <selection activeCell="D16" sqref="D16:D17"/>
    </sheetView>
  </sheetViews>
  <sheetFormatPr defaultColWidth="7.125" defaultRowHeight="16.5" customHeight="1"/>
  <cols>
    <col min="1" max="1" width="5.50390625" style="1" customWidth="1"/>
    <col min="2" max="2" width="29.625" style="1" customWidth="1"/>
    <col min="3" max="3" width="12.50390625" style="1" customWidth="1"/>
    <col min="4" max="4" width="9.75390625" style="1" customWidth="1"/>
    <col min="5" max="5" width="1.875" style="1" customWidth="1"/>
    <col min="6" max="6" width="14.625" style="1" customWidth="1"/>
    <col min="7" max="7" width="4.00390625" style="1" customWidth="1"/>
    <col min="8" max="8" width="14.625" style="1" customWidth="1"/>
    <col min="9" max="9" width="5.625" style="1" customWidth="1"/>
    <col min="10" max="10" width="5.50390625" style="1" customWidth="1"/>
    <col min="11" max="11" width="7.375" style="1" customWidth="1"/>
    <col min="12" max="12" width="7.125" style="1" customWidth="1"/>
    <col min="13" max="16384" width="7.125" style="1" customWidth="1"/>
  </cols>
  <sheetData>
    <row r="1" spans="1:12" ht="9" customHeight="1">
      <c r="A1" s="89"/>
      <c r="B1" s="98">
        <f>'原稿'!C1</f>
        <v>0</v>
      </c>
      <c r="C1" s="98"/>
      <c r="D1" s="98"/>
      <c r="F1" s="99" t="s">
        <v>79</v>
      </c>
      <c r="G1" s="99"/>
      <c r="H1" s="99"/>
      <c r="I1" s="99"/>
      <c r="J1" s="99"/>
      <c r="K1" s="99"/>
      <c r="L1" s="99"/>
    </row>
    <row r="2" spans="1:12" ht="9" customHeight="1">
      <c r="A2" s="89"/>
      <c r="B2" s="98"/>
      <c r="C2" s="98"/>
      <c r="D2" s="98"/>
      <c r="F2" s="99"/>
      <c r="G2" s="99"/>
      <c r="H2" s="99"/>
      <c r="I2" s="99"/>
      <c r="J2" s="99"/>
      <c r="K2" s="99"/>
      <c r="L2" s="99"/>
    </row>
    <row r="3" spans="1:13" ht="6.75" customHeight="1" thickBot="1">
      <c r="A3" s="30"/>
      <c r="B3" s="31"/>
      <c r="C3" s="100"/>
      <c r="D3" s="100"/>
      <c r="E3" s="31"/>
      <c r="F3" s="99"/>
      <c r="G3" s="99"/>
      <c r="H3" s="99"/>
      <c r="I3" s="99"/>
      <c r="J3" s="99"/>
      <c r="K3" s="99"/>
      <c r="L3" s="99"/>
      <c r="M3" s="32"/>
    </row>
    <row r="4" spans="1:13" ht="18" customHeight="1">
      <c r="A4" s="30"/>
      <c r="B4" s="33" t="s">
        <v>20</v>
      </c>
      <c r="C4" s="101">
        <f>'原稿'!C2</f>
        <v>0</v>
      </c>
      <c r="D4" s="102"/>
      <c r="E4" s="32"/>
      <c r="F4" s="99"/>
      <c r="G4" s="99"/>
      <c r="H4" s="99"/>
      <c r="I4" s="99"/>
      <c r="J4" s="99"/>
      <c r="K4" s="99"/>
      <c r="L4" s="99"/>
      <c r="M4" s="32"/>
    </row>
    <row r="5" spans="1:13" ht="18" customHeight="1">
      <c r="A5" s="30"/>
      <c r="B5" s="34" t="s">
        <v>61</v>
      </c>
      <c r="C5" s="103">
        <f>'原稿'!C3</f>
        <v>0</v>
      </c>
      <c r="D5" s="104"/>
      <c r="E5" s="32"/>
      <c r="F5" s="99"/>
      <c r="G5" s="99"/>
      <c r="H5" s="99"/>
      <c r="I5" s="99"/>
      <c r="J5" s="99"/>
      <c r="K5" s="99"/>
      <c r="L5" s="99"/>
      <c r="M5" s="32"/>
    </row>
    <row r="6" spans="1:13" ht="18" customHeight="1">
      <c r="A6" s="30"/>
      <c r="B6" s="34" t="s">
        <v>9</v>
      </c>
      <c r="C6" s="103">
        <f>'原稿'!C4</f>
        <v>0</v>
      </c>
      <c r="D6" s="104"/>
      <c r="E6" s="32"/>
      <c r="F6" s="99"/>
      <c r="G6" s="99"/>
      <c r="H6" s="99"/>
      <c r="I6" s="99"/>
      <c r="J6" s="99"/>
      <c r="K6" s="99"/>
      <c r="L6" s="99"/>
      <c r="M6" s="32"/>
    </row>
    <row r="7" spans="1:13" ht="18" customHeight="1">
      <c r="A7" s="30"/>
      <c r="B7" s="34" t="s">
        <v>8</v>
      </c>
      <c r="C7" s="103">
        <f>'原稿'!C5</f>
        <v>0</v>
      </c>
      <c r="D7" s="104"/>
      <c r="E7" s="32"/>
      <c r="F7" s="99"/>
      <c r="G7" s="99"/>
      <c r="H7" s="99"/>
      <c r="I7" s="99"/>
      <c r="J7" s="99"/>
      <c r="K7" s="99"/>
      <c r="L7" s="99"/>
      <c r="M7" s="32"/>
    </row>
    <row r="8" spans="1:13" ht="18" customHeight="1">
      <c r="A8" s="30"/>
      <c r="B8" s="34" t="s">
        <v>74</v>
      </c>
      <c r="C8" s="103">
        <f>'原稿'!C6</f>
        <v>0</v>
      </c>
      <c r="D8" s="104"/>
      <c r="E8" s="32"/>
      <c r="F8" s="99"/>
      <c r="G8" s="99"/>
      <c r="H8" s="99"/>
      <c r="I8" s="99"/>
      <c r="J8" s="99"/>
      <c r="K8" s="99"/>
      <c r="L8" s="99"/>
      <c r="M8" s="32"/>
    </row>
    <row r="9" spans="1:13" ht="18" customHeight="1">
      <c r="A9" s="30"/>
      <c r="B9" s="34" t="s">
        <v>75</v>
      </c>
      <c r="C9" s="103">
        <f>'原稿'!E5</f>
        <v>0</v>
      </c>
      <c r="D9" s="104"/>
      <c r="E9" s="32"/>
      <c r="F9" s="99"/>
      <c r="G9" s="99"/>
      <c r="H9" s="99"/>
      <c r="I9" s="99"/>
      <c r="J9" s="99"/>
      <c r="K9" s="99"/>
      <c r="L9" s="99"/>
      <c r="M9" s="32"/>
    </row>
    <row r="10" spans="1:13" ht="18" customHeight="1">
      <c r="A10" s="30"/>
      <c r="B10" s="34" t="s">
        <v>76</v>
      </c>
      <c r="C10" s="103">
        <f>'原稿'!E6</f>
        <v>0</v>
      </c>
      <c r="D10" s="104"/>
      <c r="E10" s="32"/>
      <c r="F10" s="99"/>
      <c r="G10" s="99"/>
      <c r="H10" s="99"/>
      <c r="I10" s="99"/>
      <c r="J10" s="99"/>
      <c r="K10" s="99"/>
      <c r="L10" s="99"/>
      <c r="M10" s="32"/>
    </row>
    <row r="11" spans="1:13" ht="18" customHeight="1">
      <c r="A11" s="30"/>
      <c r="B11" s="42" t="s">
        <v>62</v>
      </c>
      <c r="C11" s="103">
        <f>'原稿'!C7</f>
        <v>0</v>
      </c>
      <c r="D11" s="104"/>
      <c r="E11" s="32"/>
      <c r="F11" s="99"/>
      <c r="G11" s="99"/>
      <c r="H11" s="99"/>
      <c r="I11" s="99"/>
      <c r="J11" s="99"/>
      <c r="K11" s="99"/>
      <c r="L11" s="99"/>
      <c r="M11" s="32"/>
    </row>
    <row r="12" spans="1:13" ht="18" customHeight="1" thickBot="1">
      <c r="A12" s="30"/>
      <c r="B12" s="35" t="s">
        <v>23</v>
      </c>
      <c r="C12" s="105">
        <f>'原稿'!F7</f>
        <v>0</v>
      </c>
      <c r="D12" s="106"/>
      <c r="E12" s="32"/>
      <c r="F12" s="99"/>
      <c r="G12" s="99"/>
      <c r="H12" s="99"/>
      <c r="I12" s="99"/>
      <c r="J12" s="99"/>
      <c r="K12" s="99"/>
      <c r="L12" s="99"/>
      <c r="M12" s="32"/>
    </row>
    <row r="13" spans="1:16" ht="9" customHeight="1" thickBot="1">
      <c r="A13" s="30"/>
      <c r="B13" s="107"/>
      <c r="C13" s="107"/>
      <c r="D13" s="31"/>
      <c r="E13" s="31"/>
      <c r="F13" s="31"/>
      <c r="G13" s="31"/>
      <c r="H13" s="31"/>
      <c r="I13" s="31"/>
      <c r="J13" s="31"/>
      <c r="K13" s="31"/>
      <c r="L13" s="31"/>
      <c r="M13" s="31"/>
      <c r="P13" s="36"/>
    </row>
    <row r="14" spans="1:16" ht="10.5" customHeight="1">
      <c r="A14" s="108" t="s">
        <v>0</v>
      </c>
      <c r="B14" s="37" t="s">
        <v>77</v>
      </c>
      <c r="C14" s="110" t="s">
        <v>2</v>
      </c>
      <c r="D14" s="110" t="s">
        <v>3</v>
      </c>
      <c r="E14" s="110" t="s">
        <v>12</v>
      </c>
      <c r="F14" s="110"/>
      <c r="G14" s="110"/>
      <c r="H14" s="110"/>
      <c r="I14" s="110" t="s">
        <v>4</v>
      </c>
      <c r="J14" s="110" t="s">
        <v>15</v>
      </c>
      <c r="K14" s="110" t="s">
        <v>5</v>
      </c>
      <c r="L14" s="112" t="s">
        <v>6</v>
      </c>
      <c r="M14" s="31"/>
      <c r="P14" s="36"/>
    </row>
    <row r="15" spans="1:13" ht="16.5" customHeight="1" thickBot="1">
      <c r="A15" s="109"/>
      <c r="B15" s="38" t="s">
        <v>1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3"/>
      <c r="M15" s="36"/>
    </row>
    <row r="16" spans="1:12" ht="10.5" customHeight="1" thickTop="1">
      <c r="A16" s="114">
        <v>1</v>
      </c>
      <c r="B16" s="39">
        <f>VLOOKUP(A16,'原稿'!$A$10:$O$34,3)</f>
        <v>0</v>
      </c>
      <c r="C16" s="116" t="str">
        <f>VLOOKUP(A16,'原稿'!$A$10:$O$34,4)</f>
        <v>投手</v>
      </c>
      <c r="D16" s="118" t="s">
        <v>87</v>
      </c>
      <c r="E16" s="120">
        <f>VLOOKUP(A16,'原稿'!$A$10:$O$34,6)</f>
        <v>0</v>
      </c>
      <c r="F16" s="121"/>
      <c r="G16" s="124" t="s">
        <v>13</v>
      </c>
      <c r="H16" s="126">
        <f>VLOOKUP(A16,'原稿'!$A$10:$O$34,8)</f>
        <v>0</v>
      </c>
      <c r="I16" s="116">
        <f>VLOOKUP(A16,'原稿'!$A$10:$O$34,10)</f>
        <v>0</v>
      </c>
      <c r="J16" s="116">
        <f>VLOOKUP(A16,'原稿'!$A$10:$O$34,11)</f>
        <v>0</v>
      </c>
      <c r="K16" s="118">
        <f>VLOOKUP(A16,'原稿'!$A$10:$N$34,12)</f>
        <v>0</v>
      </c>
      <c r="L16" s="129">
        <f>VLOOKUP(A16,'原稿'!$A$10:$N$34,14)</f>
        <v>0</v>
      </c>
    </row>
    <row r="17" spans="1:12" ht="21" customHeight="1">
      <c r="A17" s="115"/>
      <c r="B17" s="40">
        <f>VLOOKUP(A16,'原稿'!$A$10:$O$35,2)</f>
        <v>0</v>
      </c>
      <c r="C17" s="117"/>
      <c r="D17" s="119"/>
      <c r="E17" s="122"/>
      <c r="F17" s="123"/>
      <c r="G17" s="125"/>
      <c r="H17" s="127"/>
      <c r="I17" s="128"/>
      <c r="J17" s="128"/>
      <c r="K17" s="119"/>
      <c r="L17" s="130"/>
    </row>
    <row r="18" spans="1:12" ht="10.5" customHeight="1">
      <c r="A18" s="115">
        <v>2</v>
      </c>
      <c r="B18" s="39">
        <f>VLOOKUP(A18,'原稿'!$A$10:$O$34,3)</f>
        <v>0</v>
      </c>
      <c r="C18" s="116" t="str">
        <f>VLOOKUP(A18,'原稿'!$A$10:$O$34,4)</f>
        <v>捕手</v>
      </c>
      <c r="D18" s="117" t="s">
        <v>87</v>
      </c>
      <c r="E18" s="117">
        <f>VLOOKUP(A18,'原稿'!$A$10:$O$34,6)</f>
        <v>0</v>
      </c>
      <c r="F18" s="117"/>
      <c r="G18" s="125" t="s">
        <v>13</v>
      </c>
      <c r="H18" s="117">
        <f>VLOOKUP(A18,'原稿'!$A$10:$O$34,8)</f>
        <v>0</v>
      </c>
      <c r="I18" s="117">
        <f>VLOOKUP(A18,'原稿'!$A$10:$O$34,10)</f>
        <v>0</v>
      </c>
      <c r="J18" s="117">
        <f>VLOOKUP(A18,'原稿'!$A$10:$O$34,11)</f>
        <v>0</v>
      </c>
      <c r="K18" s="117">
        <f>VLOOKUP(A18,'原稿'!$A$10:$N$34,12)</f>
        <v>0</v>
      </c>
      <c r="L18" s="117">
        <f>VLOOKUP(A18,'原稿'!$A$10:$N$34,14)</f>
        <v>0</v>
      </c>
    </row>
    <row r="19" spans="1:12" ht="21" customHeight="1">
      <c r="A19" s="115"/>
      <c r="B19" s="40">
        <f>VLOOKUP(A18,'原稿'!$A$10:$O$35,2)</f>
        <v>0</v>
      </c>
      <c r="C19" s="117"/>
      <c r="D19" s="117"/>
      <c r="E19" s="117"/>
      <c r="F19" s="117"/>
      <c r="G19" s="125"/>
      <c r="H19" s="117"/>
      <c r="I19" s="117"/>
      <c r="J19" s="117"/>
      <c r="K19" s="117"/>
      <c r="L19" s="117"/>
    </row>
    <row r="20" spans="1:12" ht="10.5" customHeight="1">
      <c r="A20" s="115">
        <v>3</v>
      </c>
      <c r="B20" s="39">
        <f>VLOOKUP(A20,'原稿'!$A$10:$O$34,3)</f>
        <v>0</v>
      </c>
      <c r="C20" s="116" t="str">
        <f>VLOOKUP(A20,'原稿'!$A$10:$O$34,4)</f>
        <v>一塁手</v>
      </c>
      <c r="D20" s="117" t="s">
        <v>87</v>
      </c>
      <c r="E20" s="117">
        <f>VLOOKUP(A20,'原稿'!$A$10:$O$34,6)</f>
        <v>0</v>
      </c>
      <c r="F20" s="117"/>
      <c r="G20" s="125" t="s">
        <v>13</v>
      </c>
      <c r="H20" s="117">
        <f>VLOOKUP(A20,'原稿'!$A$10:$O$34,8)</f>
        <v>0</v>
      </c>
      <c r="I20" s="117">
        <f>VLOOKUP(A20,'原稿'!$A$10:$O$34,10)</f>
        <v>0</v>
      </c>
      <c r="J20" s="117">
        <f>VLOOKUP(A20,'原稿'!$A$10:$O$34,11)</f>
        <v>0</v>
      </c>
      <c r="K20" s="117">
        <f>VLOOKUP(A20,'原稿'!$A$10:$N$34,12)</f>
        <v>0</v>
      </c>
      <c r="L20" s="117">
        <f>VLOOKUP(A20,'原稿'!$A$10:$N$34,14)</f>
        <v>0</v>
      </c>
    </row>
    <row r="21" spans="1:12" ht="21" customHeight="1">
      <c r="A21" s="115"/>
      <c r="B21" s="40">
        <f>VLOOKUP(A20,'原稿'!$A$10:$O$35,2)</f>
        <v>0</v>
      </c>
      <c r="C21" s="117"/>
      <c r="D21" s="117"/>
      <c r="E21" s="117"/>
      <c r="F21" s="117"/>
      <c r="G21" s="125"/>
      <c r="H21" s="117"/>
      <c r="I21" s="117"/>
      <c r="J21" s="117"/>
      <c r="K21" s="117"/>
      <c r="L21" s="117"/>
    </row>
    <row r="22" spans="1:12" ht="10.5" customHeight="1">
      <c r="A22" s="115">
        <v>4</v>
      </c>
      <c r="B22" s="39">
        <f>VLOOKUP(A22,'原稿'!$A$10:$O$34,3)</f>
        <v>0</v>
      </c>
      <c r="C22" s="116" t="str">
        <f>VLOOKUP(A22,'原稿'!$A$10:$O$34,4)</f>
        <v>二塁手</v>
      </c>
      <c r="D22" s="117" t="s">
        <v>87</v>
      </c>
      <c r="E22" s="117">
        <f>VLOOKUP(A22,'原稿'!$A$10:$O$34,6)</f>
        <v>0</v>
      </c>
      <c r="F22" s="117"/>
      <c r="G22" s="125" t="s">
        <v>13</v>
      </c>
      <c r="H22" s="117">
        <f>VLOOKUP(A22,'原稿'!$A$10:$O$34,8)</f>
        <v>0</v>
      </c>
      <c r="I22" s="117">
        <f>VLOOKUP(A22,'原稿'!$A$10:$O$34,10)</f>
        <v>0</v>
      </c>
      <c r="J22" s="117">
        <f>VLOOKUP(A22,'原稿'!$A$10:$O$34,11)</f>
        <v>0</v>
      </c>
      <c r="K22" s="117">
        <f>VLOOKUP(A22,'原稿'!$A$10:$N$34,12)</f>
        <v>0</v>
      </c>
      <c r="L22" s="117">
        <f>VLOOKUP(A22,'原稿'!$A$10:$N$34,14)</f>
        <v>0</v>
      </c>
    </row>
    <row r="23" spans="1:12" ht="21" customHeight="1">
      <c r="A23" s="115"/>
      <c r="B23" s="40">
        <f>VLOOKUP(A22,'原稿'!$A$10:$O$35,2)</f>
        <v>0</v>
      </c>
      <c r="C23" s="117"/>
      <c r="D23" s="117"/>
      <c r="E23" s="117"/>
      <c r="F23" s="117"/>
      <c r="G23" s="125"/>
      <c r="H23" s="117"/>
      <c r="I23" s="117"/>
      <c r="J23" s="117"/>
      <c r="K23" s="117"/>
      <c r="L23" s="117"/>
    </row>
    <row r="24" spans="1:12" ht="10.5" customHeight="1">
      <c r="A24" s="115">
        <v>5</v>
      </c>
      <c r="B24" s="39">
        <f>VLOOKUP(A24,'原稿'!$A$10:$O$34,3)</f>
        <v>0</v>
      </c>
      <c r="C24" s="116" t="str">
        <f>VLOOKUP(A24,'原稿'!$A$10:$O$34,4)</f>
        <v>三塁手</v>
      </c>
      <c r="D24" s="117" t="s">
        <v>87</v>
      </c>
      <c r="E24" s="117">
        <f>VLOOKUP(A24,'原稿'!$A$10:$O$34,6)</f>
        <v>0</v>
      </c>
      <c r="F24" s="117"/>
      <c r="G24" s="125" t="s">
        <v>13</v>
      </c>
      <c r="H24" s="117">
        <f>VLOOKUP(A24,'原稿'!$A$10:$O$34,8)</f>
        <v>0</v>
      </c>
      <c r="I24" s="117">
        <f>VLOOKUP(A24,'原稿'!$A$10:$O$34,10)</f>
        <v>0</v>
      </c>
      <c r="J24" s="117">
        <f>VLOOKUP(A24,'原稿'!$A$10:$O$34,11)</f>
        <v>0</v>
      </c>
      <c r="K24" s="117">
        <f>VLOOKUP(A24,'原稿'!$A$10:$N$34,12)</f>
        <v>0</v>
      </c>
      <c r="L24" s="117">
        <f>VLOOKUP(A24,'原稿'!$A$10:$N$34,14)</f>
        <v>0</v>
      </c>
    </row>
    <row r="25" spans="1:12" ht="21" customHeight="1">
      <c r="A25" s="115"/>
      <c r="B25" s="40">
        <f>VLOOKUP(A24,'原稿'!$A$10:$O$35,2)</f>
        <v>0</v>
      </c>
      <c r="C25" s="117"/>
      <c r="D25" s="117"/>
      <c r="E25" s="117"/>
      <c r="F25" s="117"/>
      <c r="G25" s="125"/>
      <c r="H25" s="117"/>
      <c r="I25" s="117"/>
      <c r="J25" s="117"/>
      <c r="K25" s="117"/>
      <c r="L25" s="117"/>
    </row>
    <row r="26" spans="1:12" ht="10.5" customHeight="1">
      <c r="A26" s="115">
        <v>6</v>
      </c>
      <c r="B26" s="39">
        <f>VLOOKUP(A26,'原稿'!$A$10:$O$34,3)</f>
        <v>0</v>
      </c>
      <c r="C26" s="116" t="str">
        <f>VLOOKUP(A26,'原稿'!$A$10:$O$34,4)</f>
        <v>遊撃手</v>
      </c>
      <c r="D26" s="117" t="s">
        <v>87</v>
      </c>
      <c r="E26" s="117">
        <f>VLOOKUP(A26,'原稿'!$A$10:$O$34,6)</f>
        <v>0</v>
      </c>
      <c r="F26" s="117"/>
      <c r="G26" s="125" t="s">
        <v>13</v>
      </c>
      <c r="H26" s="117">
        <f>VLOOKUP(A26,'原稿'!$A$10:$O$34,8)</f>
        <v>0</v>
      </c>
      <c r="I26" s="117">
        <f>VLOOKUP(A26,'原稿'!$A$10:$O$34,10)</f>
        <v>0</v>
      </c>
      <c r="J26" s="117">
        <f>VLOOKUP(A26,'原稿'!$A$10:$O$34,11)</f>
        <v>0</v>
      </c>
      <c r="K26" s="117">
        <f>VLOOKUP(A26,'原稿'!$A$10:$N$34,12)</f>
        <v>0</v>
      </c>
      <c r="L26" s="117">
        <f>VLOOKUP(A26,'原稿'!$A$10:$N$34,14)</f>
        <v>0</v>
      </c>
    </row>
    <row r="27" spans="1:12" ht="21" customHeight="1">
      <c r="A27" s="115"/>
      <c r="B27" s="40">
        <f>VLOOKUP(A26,'原稿'!$A$10:$O$35,2)</f>
        <v>0</v>
      </c>
      <c r="C27" s="117"/>
      <c r="D27" s="117"/>
      <c r="E27" s="117"/>
      <c r="F27" s="117"/>
      <c r="G27" s="125"/>
      <c r="H27" s="117"/>
      <c r="I27" s="117"/>
      <c r="J27" s="117"/>
      <c r="K27" s="117"/>
      <c r="L27" s="117"/>
    </row>
    <row r="28" spans="1:12" ht="10.5" customHeight="1">
      <c r="A28" s="115">
        <v>7</v>
      </c>
      <c r="B28" s="39">
        <f>VLOOKUP(A28,'原稿'!$A$10:$O$34,3)</f>
        <v>0</v>
      </c>
      <c r="C28" s="116" t="str">
        <f>VLOOKUP(A28,'原稿'!$A$10:$O$34,4)</f>
        <v>左翼手</v>
      </c>
      <c r="D28" s="117" t="s">
        <v>87</v>
      </c>
      <c r="E28" s="117">
        <f>VLOOKUP(A28,'原稿'!$A$10:$O$34,6)</f>
        <v>0</v>
      </c>
      <c r="F28" s="117"/>
      <c r="G28" s="125" t="s">
        <v>13</v>
      </c>
      <c r="H28" s="117">
        <f>VLOOKUP(A28,'原稿'!$A$10:$O$34,8)</f>
        <v>0</v>
      </c>
      <c r="I28" s="117">
        <f>VLOOKUP(A28,'原稿'!$A$10:$O$34,10)</f>
        <v>0</v>
      </c>
      <c r="J28" s="117">
        <f>VLOOKUP(A28,'原稿'!$A$10:$O$34,11)</f>
        <v>0</v>
      </c>
      <c r="K28" s="117">
        <f>VLOOKUP(A28,'原稿'!$A$10:$N$34,12)</f>
        <v>0</v>
      </c>
      <c r="L28" s="117">
        <f>VLOOKUP(A28,'原稿'!$A$10:$N$34,14)</f>
        <v>0</v>
      </c>
    </row>
    <row r="29" spans="1:12" ht="21" customHeight="1">
      <c r="A29" s="115"/>
      <c r="B29" s="40">
        <f>VLOOKUP(A28,'原稿'!$A$10:$O$35,2)</f>
        <v>0</v>
      </c>
      <c r="C29" s="117"/>
      <c r="D29" s="117"/>
      <c r="E29" s="117"/>
      <c r="F29" s="117"/>
      <c r="G29" s="125"/>
      <c r="H29" s="117"/>
      <c r="I29" s="117"/>
      <c r="J29" s="117"/>
      <c r="K29" s="117"/>
      <c r="L29" s="117"/>
    </row>
    <row r="30" spans="1:12" ht="10.5" customHeight="1">
      <c r="A30" s="115">
        <v>8</v>
      </c>
      <c r="B30" s="39">
        <f>VLOOKUP(A30,'原稿'!$A$10:$O$34,3)</f>
        <v>0</v>
      </c>
      <c r="C30" s="116" t="str">
        <f>VLOOKUP(A30,'原稿'!$A$10:$O$34,4)</f>
        <v>中堅手</v>
      </c>
      <c r="D30" s="117" t="s">
        <v>87</v>
      </c>
      <c r="E30" s="117">
        <f>VLOOKUP(A30,'原稿'!$A$10:$O$34,6)</f>
        <v>0</v>
      </c>
      <c r="F30" s="117"/>
      <c r="G30" s="125" t="s">
        <v>13</v>
      </c>
      <c r="H30" s="117">
        <f>VLOOKUP(A30,'原稿'!$A$10:$O$34,8)</f>
        <v>0</v>
      </c>
      <c r="I30" s="117">
        <f>VLOOKUP(A30,'原稿'!$A$10:$O$34,10)</f>
        <v>0</v>
      </c>
      <c r="J30" s="117">
        <f>VLOOKUP(A30,'原稿'!$A$10:$O$34,11)</f>
        <v>0</v>
      </c>
      <c r="K30" s="117">
        <f>VLOOKUP(A30,'原稿'!$A$10:$N$34,12)</f>
        <v>0</v>
      </c>
      <c r="L30" s="117">
        <f>VLOOKUP(A30,'原稿'!$A$10:$N$34,14)</f>
        <v>0</v>
      </c>
    </row>
    <row r="31" spans="1:12" ht="21" customHeight="1">
      <c r="A31" s="115"/>
      <c r="B31" s="40">
        <f>VLOOKUP(A30,'原稿'!$A$10:$O$35,2)</f>
        <v>0</v>
      </c>
      <c r="C31" s="117"/>
      <c r="D31" s="117"/>
      <c r="E31" s="117"/>
      <c r="F31" s="117"/>
      <c r="G31" s="125"/>
      <c r="H31" s="117"/>
      <c r="I31" s="117"/>
      <c r="J31" s="117"/>
      <c r="K31" s="117"/>
      <c r="L31" s="117"/>
    </row>
    <row r="32" spans="1:12" ht="10.5" customHeight="1">
      <c r="A32" s="115">
        <v>9</v>
      </c>
      <c r="B32" s="39">
        <f>VLOOKUP(A32,'原稿'!$A$10:$O$34,3)</f>
        <v>0</v>
      </c>
      <c r="C32" s="116" t="str">
        <f>VLOOKUP(A32,'原稿'!$A$10:$O$34,4)</f>
        <v>右翼手</v>
      </c>
      <c r="D32" s="117" t="s">
        <v>87</v>
      </c>
      <c r="E32" s="117">
        <f>VLOOKUP(A32,'原稿'!$A$10:$O$34,6)</f>
        <v>0</v>
      </c>
      <c r="F32" s="117"/>
      <c r="G32" s="125" t="s">
        <v>13</v>
      </c>
      <c r="H32" s="117">
        <f>VLOOKUP(A32,'原稿'!$A$10:$O$34,8)</f>
        <v>0</v>
      </c>
      <c r="I32" s="117">
        <f>VLOOKUP(A32,'原稿'!$A$10:$O$34,10)</f>
        <v>0</v>
      </c>
      <c r="J32" s="117">
        <f>VLOOKUP(A32,'原稿'!$A$10:$O$34,11)</f>
        <v>0</v>
      </c>
      <c r="K32" s="117">
        <f>VLOOKUP(A32,'原稿'!$A$10:$N$34,12)</f>
        <v>0</v>
      </c>
      <c r="L32" s="117">
        <f>VLOOKUP(A32,'原稿'!$A$10:$N$34,14)</f>
        <v>0</v>
      </c>
    </row>
    <row r="33" spans="1:12" ht="21" customHeight="1">
      <c r="A33" s="115"/>
      <c r="B33" s="40">
        <f>VLOOKUP(A32,'原稿'!$A$10:$O$35,2)</f>
        <v>0</v>
      </c>
      <c r="C33" s="117"/>
      <c r="D33" s="117"/>
      <c r="E33" s="117"/>
      <c r="F33" s="117"/>
      <c r="G33" s="125"/>
      <c r="H33" s="117"/>
      <c r="I33" s="117"/>
      <c r="J33" s="117"/>
      <c r="K33" s="117"/>
      <c r="L33" s="117"/>
    </row>
    <row r="34" spans="1:12" ht="10.5" customHeight="1">
      <c r="A34" s="115" t="s">
        <v>78</v>
      </c>
      <c r="B34" s="39">
        <f>VLOOKUP(A34,'原稿'!$A$10:$O$34,3)</f>
        <v>0</v>
      </c>
      <c r="C34" s="116">
        <f>VLOOKUP(A34,'原稿'!$A$10:$O$34,4)</f>
        <v>0</v>
      </c>
      <c r="D34" s="117" t="s">
        <v>87</v>
      </c>
      <c r="E34" s="117">
        <f>VLOOKUP(A34,'原稿'!$A$10:$O$34,6)</f>
        <v>0</v>
      </c>
      <c r="F34" s="117"/>
      <c r="G34" s="125" t="s">
        <v>13</v>
      </c>
      <c r="H34" s="117">
        <f>VLOOKUP(A34,'原稿'!$A$10:$O$34,8)</f>
        <v>0</v>
      </c>
      <c r="I34" s="117">
        <f>VLOOKUP(A34,'原稿'!$A$10:$O$34,10)</f>
        <v>0</v>
      </c>
      <c r="J34" s="117">
        <f>VLOOKUP(A34,'原稿'!$A$10:$O$34,11)</f>
        <v>0</v>
      </c>
      <c r="K34" s="117">
        <f>VLOOKUP(A34,'原稿'!$A$10:$N$34,12)</f>
        <v>0</v>
      </c>
      <c r="L34" s="117">
        <f>VLOOKUP(A34,'原稿'!$A$10:$N$34,14)</f>
        <v>0</v>
      </c>
    </row>
    <row r="35" spans="1:12" ht="21" customHeight="1">
      <c r="A35" s="115"/>
      <c r="B35" s="40">
        <f>VLOOKUP(A34,'原稿'!$A$10:$O$35,2)</f>
        <v>0</v>
      </c>
      <c r="C35" s="117"/>
      <c r="D35" s="117"/>
      <c r="E35" s="117"/>
      <c r="F35" s="117"/>
      <c r="G35" s="125"/>
      <c r="H35" s="117"/>
      <c r="I35" s="117"/>
      <c r="J35" s="117"/>
      <c r="K35" s="117"/>
      <c r="L35" s="117"/>
    </row>
    <row r="36" spans="1:12" ht="10.5" customHeight="1">
      <c r="A36" s="115">
        <v>11</v>
      </c>
      <c r="B36" s="39">
        <f>VLOOKUP(A36,'原稿'!$A$10:$O$34,3)</f>
        <v>0</v>
      </c>
      <c r="C36" s="116">
        <f>VLOOKUP(A36,'原稿'!$A$10:$O$34,4)</f>
        <v>0</v>
      </c>
      <c r="D36" s="117" t="s">
        <v>87</v>
      </c>
      <c r="E36" s="117">
        <f>VLOOKUP(A36,'原稿'!$A$10:$O$34,6)</f>
        <v>0</v>
      </c>
      <c r="F36" s="117"/>
      <c r="G36" s="125" t="s">
        <v>13</v>
      </c>
      <c r="H36" s="117">
        <f>VLOOKUP(A36,'原稿'!$A$10:$O$34,8)</f>
        <v>0</v>
      </c>
      <c r="I36" s="117">
        <f>VLOOKUP(A36,'原稿'!$A$10:$O$34,10)</f>
        <v>0</v>
      </c>
      <c r="J36" s="117">
        <f>VLOOKUP(A36,'原稿'!$A$10:$O$34,11)</f>
        <v>0</v>
      </c>
      <c r="K36" s="117">
        <f>VLOOKUP(A36,'原稿'!$A$10:$N$34,12)</f>
        <v>0</v>
      </c>
      <c r="L36" s="117">
        <f>VLOOKUP(A36,'原稿'!$A$10:$N$34,14)</f>
        <v>0</v>
      </c>
    </row>
    <row r="37" spans="1:12" ht="21" customHeight="1">
      <c r="A37" s="115"/>
      <c r="B37" s="40">
        <f>VLOOKUP(A36,'原稿'!$A$10:$O$35,2)</f>
        <v>0</v>
      </c>
      <c r="C37" s="117"/>
      <c r="D37" s="117"/>
      <c r="E37" s="117"/>
      <c r="F37" s="117"/>
      <c r="G37" s="125"/>
      <c r="H37" s="117"/>
      <c r="I37" s="117"/>
      <c r="J37" s="117"/>
      <c r="K37" s="117"/>
      <c r="L37" s="117"/>
    </row>
    <row r="38" spans="1:12" ht="10.5" customHeight="1">
      <c r="A38" s="115">
        <v>12</v>
      </c>
      <c r="B38" s="39">
        <f>VLOOKUP(A38,'原稿'!$A$10:$O$34,3)</f>
        <v>0</v>
      </c>
      <c r="C38" s="116">
        <f>VLOOKUP(A38,'原稿'!$A$10:$O$34,4)</f>
        <v>0</v>
      </c>
      <c r="D38" s="117" t="s">
        <v>87</v>
      </c>
      <c r="E38" s="117">
        <f>VLOOKUP(A38,'原稿'!$A$10:$O$34,6)</f>
        <v>0</v>
      </c>
      <c r="F38" s="117"/>
      <c r="G38" s="125" t="s">
        <v>13</v>
      </c>
      <c r="H38" s="117">
        <f>VLOOKUP(A38,'原稿'!$A$10:$O$34,8)</f>
        <v>0</v>
      </c>
      <c r="I38" s="117">
        <f>VLOOKUP(A38,'原稿'!$A$10:$O$34,10)</f>
        <v>0</v>
      </c>
      <c r="J38" s="117">
        <f>VLOOKUP(A38,'原稿'!$A$10:$O$34,11)</f>
        <v>0</v>
      </c>
      <c r="K38" s="117">
        <f>VLOOKUP(A38,'原稿'!$A$10:$N$34,12)</f>
        <v>0</v>
      </c>
      <c r="L38" s="117">
        <f>VLOOKUP(A38,'原稿'!$A$10:$N$34,14)</f>
        <v>0</v>
      </c>
    </row>
    <row r="39" spans="1:12" ht="21" customHeight="1">
      <c r="A39" s="115"/>
      <c r="B39" s="40">
        <f>VLOOKUP(A38,'原稿'!$A$10:$O$35,2)</f>
        <v>0</v>
      </c>
      <c r="C39" s="117"/>
      <c r="D39" s="117"/>
      <c r="E39" s="117"/>
      <c r="F39" s="117"/>
      <c r="G39" s="125"/>
      <c r="H39" s="117"/>
      <c r="I39" s="117"/>
      <c r="J39" s="117"/>
      <c r="K39" s="117"/>
      <c r="L39" s="117"/>
    </row>
    <row r="40" spans="1:12" ht="10.5" customHeight="1">
      <c r="A40" s="115">
        <v>13</v>
      </c>
      <c r="B40" s="39">
        <f>VLOOKUP(A40,'原稿'!$A$10:$O$34,3)</f>
        <v>0</v>
      </c>
      <c r="C40" s="116">
        <f>VLOOKUP(A40,'原稿'!$A$10:$O$34,4)</f>
        <v>0</v>
      </c>
      <c r="D40" s="117" t="s">
        <v>87</v>
      </c>
      <c r="E40" s="117">
        <f>VLOOKUP(A40,'原稿'!$A$10:$O$34,6)</f>
        <v>0</v>
      </c>
      <c r="F40" s="117"/>
      <c r="G40" s="125" t="s">
        <v>13</v>
      </c>
      <c r="H40" s="117">
        <f>VLOOKUP(A40,'原稿'!$A$10:$O$34,8)</f>
        <v>0</v>
      </c>
      <c r="I40" s="117">
        <f>VLOOKUP(A40,'原稿'!$A$10:$O$34,10)</f>
        <v>0</v>
      </c>
      <c r="J40" s="117">
        <f>VLOOKUP(A40,'原稿'!$A$10:$O$34,11)</f>
        <v>0</v>
      </c>
      <c r="K40" s="117">
        <f>VLOOKUP(A40,'原稿'!$A$10:$N$34,12)</f>
        <v>0</v>
      </c>
      <c r="L40" s="117">
        <f>VLOOKUP(A40,'原稿'!$A$10:$N$34,14)</f>
        <v>0</v>
      </c>
    </row>
    <row r="41" spans="1:12" ht="21" customHeight="1">
      <c r="A41" s="115"/>
      <c r="B41" s="40">
        <f>VLOOKUP(A40,'原稿'!$A$10:$O$35,2)</f>
        <v>0</v>
      </c>
      <c r="C41" s="117"/>
      <c r="D41" s="117"/>
      <c r="E41" s="117"/>
      <c r="F41" s="117"/>
      <c r="G41" s="125"/>
      <c r="H41" s="117"/>
      <c r="I41" s="117"/>
      <c r="J41" s="117"/>
      <c r="K41" s="117"/>
      <c r="L41" s="117"/>
    </row>
    <row r="42" spans="1:12" ht="10.5" customHeight="1">
      <c r="A42" s="115">
        <v>14</v>
      </c>
      <c r="B42" s="39">
        <f>VLOOKUP(A42,'原稿'!$A$10:$O$34,3)</f>
        <v>0</v>
      </c>
      <c r="C42" s="116">
        <f>VLOOKUP(A42,'原稿'!$A$10:$O$34,4)</f>
        <v>0</v>
      </c>
      <c r="D42" s="117" t="s">
        <v>87</v>
      </c>
      <c r="E42" s="117">
        <f>VLOOKUP(A42,'原稿'!$A$10:$O$34,6)</f>
        <v>0</v>
      </c>
      <c r="F42" s="117"/>
      <c r="G42" s="125" t="s">
        <v>13</v>
      </c>
      <c r="H42" s="117">
        <f>VLOOKUP(A42,'原稿'!$A$10:$O$34,8)</f>
        <v>0</v>
      </c>
      <c r="I42" s="117">
        <f>VLOOKUP(A42,'原稿'!$A$10:$O$34,10)</f>
        <v>0</v>
      </c>
      <c r="J42" s="117">
        <f>VLOOKUP(A42,'原稿'!$A$10:$O$34,11)</f>
        <v>0</v>
      </c>
      <c r="K42" s="117">
        <f>VLOOKUP(A42,'原稿'!$A$10:$N$34,12)</f>
        <v>0</v>
      </c>
      <c r="L42" s="117">
        <f>VLOOKUP(A42,'原稿'!$A$10:$N$34,14)</f>
        <v>0</v>
      </c>
    </row>
    <row r="43" spans="1:12" ht="21" customHeight="1">
      <c r="A43" s="115"/>
      <c r="B43" s="40">
        <f>VLOOKUP(A42,'原稿'!$A$10:$O$35,2)</f>
        <v>0</v>
      </c>
      <c r="C43" s="117"/>
      <c r="D43" s="117"/>
      <c r="E43" s="117"/>
      <c r="F43" s="117"/>
      <c r="G43" s="125"/>
      <c r="H43" s="117"/>
      <c r="I43" s="117"/>
      <c r="J43" s="117"/>
      <c r="K43" s="117"/>
      <c r="L43" s="117"/>
    </row>
    <row r="44" spans="1:12" ht="10.5" customHeight="1">
      <c r="A44" s="115">
        <v>15</v>
      </c>
      <c r="B44" s="39">
        <f>VLOOKUP(A44,'原稿'!$A$10:$O$34,3)</f>
        <v>0</v>
      </c>
      <c r="C44" s="116">
        <f>VLOOKUP(A44,'原稿'!$A$10:$O$34,4)</f>
        <v>0</v>
      </c>
      <c r="D44" s="117" t="s">
        <v>87</v>
      </c>
      <c r="E44" s="117">
        <f>VLOOKUP(A44,'原稿'!$A$10:$O$34,6)</f>
        <v>0</v>
      </c>
      <c r="F44" s="117"/>
      <c r="G44" s="125" t="s">
        <v>13</v>
      </c>
      <c r="H44" s="117">
        <f>VLOOKUP(A44,'原稿'!$A$10:$O$34,8)</f>
        <v>0</v>
      </c>
      <c r="I44" s="117">
        <f>VLOOKUP(A44,'原稿'!$A$10:$O$34,10)</f>
        <v>0</v>
      </c>
      <c r="J44" s="117">
        <f>VLOOKUP(A44,'原稿'!$A$10:$O$34,11)</f>
        <v>0</v>
      </c>
      <c r="K44" s="117">
        <f>VLOOKUP(A44,'原稿'!$A$10:$N$34,12)</f>
        <v>0</v>
      </c>
      <c r="L44" s="117">
        <f>VLOOKUP(A44,'原稿'!$A$10:$N$34,14)</f>
        <v>0</v>
      </c>
    </row>
    <row r="45" spans="1:12" ht="21" customHeight="1">
      <c r="A45" s="115"/>
      <c r="B45" s="40">
        <f>VLOOKUP(A44,'原稿'!$A$10:$O$35,2)</f>
        <v>0</v>
      </c>
      <c r="C45" s="117"/>
      <c r="D45" s="117"/>
      <c r="E45" s="117"/>
      <c r="F45" s="117"/>
      <c r="G45" s="125"/>
      <c r="H45" s="117"/>
      <c r="I45" s="117"/>
      <c r="J45" s="117"/>
      <c r="K45" s="117"/>
      <c r="L45" s="117"/>
    </row>
    <row r="46" spans="1:12" ht="10.5" customHeight="1">
      <c r="A46" s="115">
        <v>16</v>
      </c>
      <c r="B46" s="39">
        <f>VLOOKUP(A46,'原稿'!$A$10:$O$34,3)</f>
        <v>0</v>
      </c>
      <c r="C46" s="116">
        <f>VLOOKUP(A46,'原稿'!$A$10:$O$34,4)</f>
        <v>0</v>
      </c>
      <c r="D46" s="117" t="s">
        <v>87</v>
      </c>
      <c r="E46" s="117">
        <f>VLOOKUP(A46,'原稿'!$A$10:$O$34,6)</f>
        <v>0</v>
      </c>
      <c r="F46" s="117"/>
      <c r="G46" s="125" t="s">
        <v>13</v>
      </c>
      <c r="H46" s="117">
        <f>VLOOKUP(A46,'原稿'!$A$10:$O$34,8)</f>
        <v>0</v>
      </c>
      <c r="I46" s="117">
        <f>VLOOKUP(A46,'原稿'!$A$10:$O$34,10)</f>
        <v>0</v>
      </c>
      <c r="J46" s="117">
        <f>VLOOKUP(A46,'原稿'!$A$10:$O$34,11)</f>
        <v>0</v>
      </c>
      <c r="K46" s="117">
        <f>VLOOKUP(A46,'原稿'!$A$10:$N$34,12)</f>
        <v>0</v>
      </c>
      <c r="L46" s="117">
        <f>VLOOKUP(A46,'原稿'!$A$10:$N$34,14)</f>
        <v>0</v>
      </c>
    </row>
    <row r="47" spans="1:12" ht="21" customHeight="1">
      <c r="A47" s="115"/>
      <c r="B47" s="40">
        <f>VLOOKUP(A46,'原稿'!$A$10:$O$35,2)</f>
        <v>0</v>
      </c>
      <c r="C47" s="117"/>
      <c r="D47" s="117"/>
      <c r="E47" s="117"/>
      <c r="F47" s="117"/>
      <c r="G47" s="125"/>
      <c r="H47" s="117"/>
      <c r="I47" s="117"/>
      <c r="J47" s="117"/>
      <c r="K47" s="117"/>
      <c r="L47" s="117"/>
    </row>
    <row r="48" spans="1:12" ht="10.5" customHeight="1">
      <c r="A48" s="115">
        <v>17</v>
      </c>
      <c r="B48" s="39">
        <f>VLOOKUP(A48,'原稿'!$A$10:$O$34,3)</f>
        <v>0</v>
      </c>
      <c r="C48" s="116">
        <f>VLOOKUP(A48,'原稿'!$A$10:$O$34,4)</f>
        <v>0</v>
      </c>
      <c r="D48" s="117" t="s">
        <v>87</v>
      </c>
      <c r="E48" s="117">
        <f>VLOOKUP(A48,'原稿'!$A$10:$O$34,6)</f>
        <v>0</v>
      </c>
      <c r="F48" s="117"/>
      <c r="G48" s="125" t="s">
        <v>13</v>
      </c>
      <c r="H48" s="117">
        <f>VLOOKUP(A48,'原稿'!$A$10:$O$34,8)</f>
        <v>0</v>
      </c>
      <c r="I48" s="117">
        <f>VLOOKUP(A48,'原稿'!$A$10:$O$34,10)</f>
        <v>0</v>
      </c>
      <c r="J48" s="117">
        <f>VLOOKUP(A48,'原稿'!$A$10:$O$34,11)</f>
        <v>0</v>
      </c>
      <c r="K48" s="117">
        <f>VLOOKUP(A48,'原稿'!$A$10:$N$34,12)</f>
        <v>0</v>
      </c>
      <c r="L48" s="117">
        <f>VLOOKUP(A48,'原稿'!$A$10:$N$34,14)</f>
        <v>0</v>
      </c>
    </row>
    <row r="49" spans="1:12" ht="21" customHeight="1">
      <c r="A49" s="115"/>
      <c r="B49" s="40">
        <f>VLOOKUP(A48,'原稿'!$A$10:$O$35,2)</f>
        <v>0</v>
      </c>
      <c r="C49" s="117"/>
      <c r="D49" s="117"/>
      <c r="E49" s="117"/>
      <c r="F49" s="117"/>
      <c r="G49" s="125"/>
      <c r="H49" s="117"/>
      <c r="I49" s="117"/>
      <c r="J49" s="117"/>
      <c r="K49" s="117"/>
      <c r="L49" s="117"/>
    </row>
    <row r="50" spans="1:12" ht="10.5" customHeight="1">
      <c r="A50" s="115">
        <v>18</v>
      </c>
      <c r="B50" s="39">
        <f>VLOOKUP(A50,'原稿'!$A$10:$O$34,3)</f>
        <v>0</v>
      </c>
      <c r="C50" s="116">
        <f>VLOOKUP(A50,'原稿'!$A$10:$O$34,4)</f>
        <v>0</v>
      </c>
      <c r="D50" s="117" t="s">
        <v>87</v>
      </c>
      <c r="E50" s="117">
        <f>VLOOKUP(A50,'原稿'!$A$10:$O$34,6)</f>
        <v>0</v>
      </c>
      <c r="F50" s="117"/>
      <c r="G50" s="125" t="s">
        <v>13</v>
      </c>
      <c r="H50" s="117">
        <f>VLOOKUP(A50,'原稿'!$A$10:$O$34,8)</f>
        <v>0</v>
      </c>
      <c r="I50" s="117">
        <f>VLOOKUP(A50,'原稿'!$A$10:$O$34,10)</f>
        <v>0</v>
      </c>
      <c r="J50" s="117">
        <f>VLOOKUP(A50,'原稿'!$A$10:$O$34,11)</f>
        <v>0</v>
      </c>
      <c r="K50" s="117">
        <f>VLOOKUP(A50,'原稿'!$A$10:$N$34,12)</f>
        <v>0</v>
      </c>
      <c r="L50" s="117">
        <f>VLOOKUP(A50,'原稿'!$A$10:$N$34,14)</f>
        <v>0</v>
      </c>
    </row>
    <row r="51" spans="1:12" ht="21" customHeight="1">
      <c r="A51" s="115"/>
      <c r="B51" s="40">
        <f>VLOOKUP(A50,'原稿'!$A$10:$O$35,2)</f>
        <v>0</v>
      </c>
      <c r="C51" s="117"/>
      <c r="D51" s="117"/>
      <c r="E51" s="117"/>
      <c r="F51" s="117"/>
      <c r="G51" s="125"/>
      <c r="H51" s="117"/>
      <c r="I51" s="117"/>
      <c r="J51" s="117"/>
      <c r="K51" s="117"/>
      <c r="L51" s="117"/>
    </row>
    <row r="52" spans="1:12" ht="10.5" customHeight="1">
      <c r="A52" s="115">
        <v>19</v>
      </c>
      <c r="B52" s="39">
        <f>VLOOKUP(A52,'原稿'!$A$10:$O$34,3)</f>
        <v>0</v>
      </c>
      <c r="C52" s="116">
        <f>VLOOKUP(A52,'原稿'!$A$10:$O$34,4)</f>
        <v>0</v>
      </c>
      <c r="D52" s="117" t="s">
        <v>87</v>
      </c>
      <c r="E52" s="117">
        <f>VLOOKUP(A52,'原稿'!$A$10:$O$34,6)</f>
        <v>0</v>
      </c>
      <c r="F52" s="117"/>
      <c r="G52" s="125" t="s">
        <v>13</v>
      </c>
      <c r="H52" s="117">
        <f>VLOOKUP(A52,'原稿'!$A$10:$O$34,8)</f>
        <v>0</v>
      </c>
      <c r="I52" s="117">
        <f>VLOOKUP(A52,'原稿'!$A$10:$O$34,10)</f>
        <v>0</v>
      </c>
      <c r="J52" s="117">
        <f>VLOOKUP(A52,'原稿'!$A$10:$O$34,11)</f>
        <v>0</v>
      </c>
      <c r="K52" s="117">
        <f>VLOOKUP(A52,'原稿'!$A$10:$N$34,12)</f>
        <v>0</v>
      </c>
      <c r="L52" s="117">
        <f>VLOOKUP(A52,'原稿'!$A$10:$N$34,14)</f>
        <v>0</v>
      </c>
    </row>
    <row r="53" spans="1:12" ht="21" customHeight="1">
      <c r="A53" s="115"/>
      <c r="B53" s="40">
        <f>VLOOKUP(A52,'原稿'!$A$10:$O$35,2)</f>
        <v>0</v>
      </c>
      <c r="C53" s="117"/>
      <c r="D53" s="117"/>
      <c r="E53" s="117"/>
      <c r="F53" s="117"/>
      <c r="G53" s="125"/>
      <c r="H53" s="117"/>
      <c r="I53" s="117"/>
      <c r="J53" s="117"/>
      <c r="K53" s="117"/>
      <c r="L53" s="117"/>
    </row>
    <row r="54" spans="1:12" ht="10.5" customHeight="1">
      <c r="A54" s="115">
        <v>20</v>
      </c>
      <c r="B54" s="39">
        <f>VLOOKUP(A54,'原稿'!$A$10:$O$34,3)</f>
        <v>0</v>
      </c>
      <c r="C54" s="116">
        <f>VLOOKUP(A54,'原稿'!$A$10:$O$34,4)</f>
        <v>0</v>
      </c>
      <c r="D54" s="117" t="s">
        <v>87</v>
      </c>
      <c r="E54" s="117">
        <f>VLOOKUP(A54,'原稿'!$A$10:$O$34,6)</f>
        <v>0</v>
      </c>
      <c r="F54" s="117"/>
      <c r="G54" s="125" t="s">
        <v>80</v>
      </c>
      <c r="H54" s="117">
        <f>VLOOKUP(A54,'原稿'!$A$10:$O$34,8)</f>
        <v>0</v>
      </c>
      <c r="I54" s="117">
        <f>VLOOKUP(A54,'原稿'!$A$10:$O$34,10)</f>
        <v>0</v>
      </c>
      <c r="J54" s="117">
        <f>VLOOKUP(A54,'原稿'!$A$10:$O$34,11)</f>
        <v>0</v>
      </c>
      <c r="K54" s="117">
        <f>VLOOKUP(A54,'原稿'!$A$10:$N$34,12)</f>
        <v>0</v>
      </c>
      <c r="L54" s="117">
        <f>VLOOKUP(A54,'原稿'!$A$10:$N$34,14)</f>
        <v>0</v>
      </c>
    </row>
    <row r="55" spans="1:12" ht="21" customHeight="1">
      <c r="A55" s="115"/>
      <c r="B55" s="40">
        <f>VLOOKUP(A54,'原稿'!$A$10:$O$35,2)</f>
        <v>0</v>
      </c>
      <c r="C55" s="117"/>
      <c r="D55" s="117"/>
      <c r="E55" s="117"/>
      <c r="F55" s="117"/>
      <c r="G55" s="125"/>
      <c r="H55" s="117"/>
      <c r="I55" s="117"/>
      <c r="J55" s="117"/>
      <c r="K55" s="117"/>
      <c r="L55" s="117"/>
    </row>
    <row r="56" spans="1:12" ht="10.5" customHeight="1">
      <c r="A56" s="115">
        <v>21</v>
      </c>
      <c r="B56" s="39">
        <f>VLOOKUP(A56,'原稿'!$A$10:$O$34,3)</f>
        <v>0</v>
      </c>
      <c r="C56" s="116">
        <f>VLOOKUP(A56,'原稿'!$A$10:$O$34,4)</f>
        <v>0</v>
      </c>
      <c r="D56" s="117" t="s">
        <v>87</v>
      </c>
      <c r="E56" s="117">
        <f>VLOOKUP(A56,'原稿'!$A$10:$O$34,6)</f>
        <v>0</v>
      </c>
      <c r="F56" s="117"/>
      <c r="G56" s="125" t="s">
        <v>13</v>
      </c>
      <c r="H56" s="117">
        <f>VLOOKUP(A56,'原稿'!$A$10:$O$34,8)</f>
        <v>0</v>
      </c>
      <c r="I56" s="117">
        <f>VLOOKUP(A56,'原稿'!$A$10:$O$34,10)</f>
        <v>0</v>
      </c>
      <c r="J56" s="117">
        <f>VLOOKUP(A56,'原稿'!$A$10:$O$34,11)</f>
        <v>0</v>
      </c>
      <c r="K56" s="117">
        <f>VLOOKUP(A56,'原稿'!$A$10:$N$34,12)</f>
        <v>0</v>
      </c>
      <c r="L56" s="117">
        <f>VLOOKUP(A56,'原稿'!$A$10:$N$34,14)</f>
        <v>0</v>
      </c>
    </row>
    <row r="57" spans="1:12" ht="21" customHeight="1">
      <c r="A57" s="115"/>
      <c r="B57" s="40">
        <f>VLOOKUP(A56,'原稿'!$A$10:$O$35,2)</f>
        <v>0</v>
      </c>
      <c r="C57" s="117"/>
      <c r="D57" s="117"/>
      <c r="E57" s="117"/>
      <c r="F57" s="117"/>
      <c r="G57" s="125"/>
      <c r="H57" s="117"/>
      <c r="I57" s="117"/>
      <c r="J57" s="117"/>
      <c r="K57" s="117"/>
      <c r="L57" s="117"/>
    </row>
    <row r="58" spans="1:12" ht="10.5" customHeight="1">
      <c r="A58" s="115">
        <v>22</v>
      </c>
      <c r="B58" s="39">
        <f>VLOOKUP(A58,'原稿'!$A$10:$O$34,3)</f>
        <v>0</v>
      </c>
      <c r="C58" s="116">
        <f>VLOOKUP(A58,'原稿'!$A$10:$O$34,4)</f>
        <v>0</v>
      </c>
      <c r="D58" s="117" t="s">
        <v>87</v>
      </c>
      <c r="E58" s="117">
        <f>VLOOKUP(A58,'原稿'!$A$10:$O$34,6)</f>
        <v>0</v>
      </c>
      <c r="F58" s="117"/>
      <c r="G58" s="125" t="s">
        <v>13</v>
      </c>
      <c r="H58" s="117">
        <f>VLOOKUP(A58,'原稿'!$A$10:$O$34,8)</f>
        <v>0</v>
      </c>
      <c r="I58" s="117">
        <f>VLOOKUP(A58,'原稿'!$A$10:$O$34,10)</f>
        <v>0</v>
      </c>
      <c r="J58" s="117">
        <f>VLOOKUP(A58,'原稿'!$A$10:$O$34,11)</f>
        <v>0</v>
      </c>
      <c r="K58" s="117">
        <f>VLOOKUP(A58,'原稿'!$A$10:$N$34,12)</f>
        <v>0</v>
      </c>
      <c r="L58" s="117">
        <f>VLOOKUP(A58,'原稿'!$A$10:$N$34,14)</f>
        <v>0</v>
      </c>
    </row>
    <row r="59" spans="1:12" ht="21" customHeight="1">
      <c r="A59" s="115"/>
      <c r="B59" s="40">
        <f>VLOOKUP(A58,'原稿'!$A$10:$O$35,2)</f>
        <v>0</v>
      </c>
      <c r="C59" s="117"/>
      <c r="D59" s="117"/>
      <c r="E59" s="117"/>
      <c r="F59" s="117"/>
      <c r="G59" s="125"/>
      <c r="H59" s="117"/>
      <c r="I59" s="117"/>
      <c r="J59" s="117"/>
      <c r="K59" s="117"/>
      <c r="L59" s="117"/>
    </row>
    <row r="60" spans="1:12" ht="10.5" customHeight="1">
      <c r="A60" s="115">
        <v>23</v>
      </c>
      <c r="B60" s="39">
        <f>VLOOKUP(A60,'原稿'!$A$10:$O$34,3)</f>
        <v>0</v>
      </c>
      <c r="C60" s="116">
        <f>VLOOKUP(A60,'原稿'!$A$10:$O$34,4)</f>
        <v>0</v>
      </c>
      <c r="D60" s="117" t="s">
        <v>87</v>
      </c>
      <c r="E60" s="117">
        <f>VLOOKUP(A60,'原稿'!$A$10:$O$34,6)</f>
        <v>0</v>
      </c>
      <c r="F60" s="117"/>
      <c r="G60" s="125" t="s">
        <v>13</v>
      </c>
      <c r="H60" s="117">
        <f>VLOOKUP(A60,'原稿'!$A$10:$O$34,8)</f>
        <v>0</v>
      </c>
      <c r="I60" s="117">
        <f>VLOOKUP(A60,'原稿'!$A$10:$O$34,10)</f>
        <v>0</v>
      </c>
      <c r="J60" s="117">
        <f>VLOOKUP(A60,'原稿'!$A$10:$O$34,11)</f>
        <v>0</v>
      </c>
      <c r="K60" s="117">
        <f>VLOOKUP(A60,'原稿'!$A$10:$N$34,12)</f>
        <v>0</v>
      </c>
      <c r="L60" s="117">
        <f>VLOOKUP(A60,'原稿'!$A$10:$N$34,14)</f>
        <v>0</v>
      </c>
    </row>
    <row r="61" spans="1:12" ht="21" customHeight="1">
      <c r="A61" s="115"/>
      <c r="B61" s="40">
        <f>VLOOKUP(A60,'原稿'!$A$10:$O$35,2)</f>
        <v>0</v>
      </c>
      <c r="C61" s="117"/>
      <c r="D61" s="117"/>
      <c r="E61" s="117"/>
      <c r="F61" s="117"/>
      <c r="G61" s="125"/>
      <c r="H61" s="117"/>
      <c r="I61" s="117"/>
      <c r="J61" s="117"/>
      <c r="K61" s="117"/>
      <c r="L61" s="117"/>
    </row>
    <row r="62" spans="1:12" ht="10.5" customHeight="1">
      <c r="A62" s="115">
        <v>24</v>
      </c>
      <c r="B62" s="39">
        <f>VLOOKUP(A62,'原稿'!$A$10:$O$34,3)</f>
        <v>0</v>
      </c>
      <c r="C62" s="116">
        <f>VLOOKUP(A62,'原稿'!$A$10:$O$34,4)</f>
        <v>0</v>
      </c>
      <c r="D62" s="117" t="s">
        <v>87</v>
      </c>
      <c r="E62" s="117">
        <f>VLOOKUP(A62,'原稿'!$A$10:$O$34,6)</f>
        <v>0</v>
      </c>
      <c r="F62" s="117"/>
      <c r="G62" s="125" t="s">
        <v>13</v>
      </c>
      <c r="H62" s="117">
        <f>VLOOKUP(A62,'原稿'!$A$10:$O$34,8)</f>
        <v>0</v>
      </c>
      <c r="I62" s="117">
        <f>VLOOKUP(A62,'原稿'!$A$10:$O$34,10)</f>
        <v>0</v>
      </c>
      <c r="J62" s="117">
        <f>VLOOKUP(A62,'原稿'!$A$10:$O$34,11)</f>
        <v>0</v>
      </c>
      <c r="K62" s="117">
        <f>VLOOKUP(A62,'原稿'!$A$10:$N$34,12)</f>
        <v>0</v>
      </c>
      <c r="L62" s="117">
        <f>VLOOKUP(A62,'原稿'!$A$10:$N$34,14)</f>
        <v>0</v>
      </c>
    </row>
    <row r="63" spans="1:12" ht="21" customHeight="1">
      <c r="A63" s="115"/>
      <c r="B63" s="40">
        <f>VLOOKUP(A62,'原稿'!$A$10:$O$35,2)</f>
        <v>0</v>
      </c>
      <c r="C63" s="117"/>
      <c r="D63" s="117"/>
      <c r="E63" s="117"/>
      <c r="F63" s="117"/>
      <c r="G63" s="125"/>
      <c r="H63" s="117"/>
      <c r="I63" s="117"/>
      <c r="J63" s="117"/>
      <c r="K63" s="117"/>
      <c r="L63" s="117"/>
    </row>
    <row r="64" spans="1:12" ht="10.5" customHeight="1">
      <c r="A64" s="115">
        <v>25</v>
      </c>
      <c r="B64" s="39">
        <f>VLOOKUP(A64,'原稿'!$A$10:$O$34,3)</f>
        <v>0</v>
      </c>
      <c r="C64" s="116">
        <f>VLOOKUP(A64,'原稿'!$A$10:$O$34,4)</f>
        <v>0</v>
      </c>
      <c r="D64" s="117" t="s">
        <v>87</v>
      </c>
      <c r="E64" s="117">
        <f>VLOOKUP(A64,'原稿'!$A$10:$O$34,6)</f>
        <v>0</v>
      </c>
      <c r="F64" s="117"/>
      <c r="G64" s="125" t="s">
        <v>80</v>
      </c>
      <c r="H64" s="117">
        <f>VLOOKUP(A64,'原稿'!$A$10:$O$34,8)</f>
        <v>0</v>
      </c>
      <c r="I64" s="117">
        <f>VLOOKUP(A64,'原稿'!$A$10:$O$34,10)</f>
        <v>0</v>
      </c>
      <c r="J64" s="117">
        <f>VLOOKUP(A64,'原稿'!$A$10:$O$34,11)</f>
        <v>0</v>
      </c>
      <c r="K64" s="117">
        <f>VLOOKUP(A64,'原稿'!$A$10:$N$34,12)</f>
        <v>0</v>
      </c>
      <c r="L64" s="117">
        <f>VLOOKUP(A64,'原稿'!$A$10:$N$34,14)</f>
        <v>0</v>
      </c>
    </row>
    <row r="65" spans="1:12" ht="21" customHeight="1" thickBot="1">
      <c r="A65" s="131"/>
      <c r="B65" s="41">
        <f>VLOOKUP(A64,'原稿'!$A$10:$O$35,2)</f>
        <v>0</v>
      </c>
      <c r="C65" s="117"/>
      <c r="D65" s="117"/>
      <c r="E65" s="117"/>
      <c r="F65" s="117"/>
      <c r="G65" s="125"/>
      <c r="H65" s="117"/>
      <c r="I65" s="117"/>
      <c r="J65" s="117"/>
      <c r="K65" s="117"/>
      <c r="L65" s="117"/>
    </row>
  </sheetData>
  <sheetProtection/>
  <mergeCells count="272">
    <mergeCell ref="I64:I65"/>
    <mergeCell ref="J64:J65"/>
    <mergeCell ref="K64:K65"/>
    <mergeCell ref="L64:L65"/>
    <mergeCell ref="I62:I63"/>
    <mergeCell ref="J62:J63"/>
    <mergeCell ref="K62:K63"/>
    <mergeCell ref="L62:L63"/>
    <mergeCell ref="A64:A65"/>
    <mergeCell ref="C64:C65"/>
    <mergeCell ref="D64:D65"/>
    <mergeCell ref="E64:F65"/>
    <mergeCell ref="G64:G65"/>
    <mergeCell ref="H64:H65"/>
    <mergeCell ref="I60:I61"/>
    <mergeCell ref="J60:J61"/>
    <mergeCell ref="K60:K61"/>
    <mergeCell ref="L60:L61"/>
    <mergeCell ref="A62:A63"/>
    <mergeCell ref="C62:C63"/>
    <mergeCell ref="D62:D63"/>
    <mergeCell ref="E62:F63"/>
    <mergeCell ref="G62:G63"/>
    <mergeCell ref="H62:H63"/>
    <mergeCell ref="I58:I59"/>
    <mergeCell ref="J58:J59"/>
    <mergeCell ref="K58:K59"/>
    <mergeCell ref="L58:L59"/>
    <mergeCell ref="A60:A61"/>
    <mergeCell ref="C60:C61"/>
    <mergeCell ref="D60:D61"/>
    <mergeCell ref="E60:F61"/>
    <mergeCell ref="G60:G61"/>
    <mergeCell ref="H60:H61"/>
    <mergeCell ref="I56:I57"/>
    <mergeCell ref="J56:J57"/>
    <mergeCell ref="K56:K57"/>
    <mergeCell ref="L56:L57"/>
    <mergeCell ref="A58:A59"/>
    <mergeCell ref="C58:C59"/>
    <mergeCell ref="D58:D59"/>
    <mergeCell ref="E58:F59"/>
    <mergeCell ref="G58:G59"/>
    <mergeCell ref="H58:H59"/>
    <mergeCell ref="A56:A57"/>
    <mergeCell ref="C56:C57"/>
    <mergeCell ref="D56:D57"/>
    <mergeCell ref="E56:F57"/>
    <mergeCell ref="G56:G57"/>
    <mergeCell ref="H56:H57"/>
    <mergeCell ref="I54:I55"/>
    <mergeCell ref="J54:J55"/>
    <mergeCell ref="K54:K55"/>
    <mergeCell ref="L54:L55"/>
    <mergeCell ref="H52:H53"/>
    <mergeCell ref="I52:I53"/>
    <mergeCell ref="J52:J53"/>
    <mergeCell ref="K52:K53"/>
    <mergeCell ref="L52:L53"/>
    <mergeCell ref="A54:A55"/>
    <mergeCell ref="C54:C55"/>
    <mergeCell ref="D54:D55"/>
    <mergeCell ref="E54:F55"/>
    <mergeCell ref="G54:G55"/>
    <mergeCell ref="H50:H51"/>
    <mergeCell ref="H54:H55"/>
    <mergeCell ref="I50:I51"/>
    <mergeCell ref="J50:J51"/>
    <mergeCell ref="K50:K51"/>
    <mergeCell ref="L50:L51"/>
    <mergeCell ref="A52:A53"/>
    <mergeCell ref="C52:C53"/>
    <mergeCell ref="D52:D53"/>
    <mergeCell ref="E52:F53"/>
    <mergeCell ref="G52:G53"/>
    <mergeCell ref="H48:H49"/>
    <mergeCell ref="I48:I49"/>
    <mergeCell ref="J48:J49"/>
    <mergeCell ref="K48:K49"/>
    <mergeCell ref="L48:L49"/>
    <mergeCell ref="A50:A51"/>
    <mergeCell ref="C50:C51"/>
    <mergeCell ref="D50:D51"/>
    <mergeCell ref="E50:F51"/>
    <mergeCell ref="G50:G51"/>
    <mergeCell ref="H46:H47"/>
    <mergeCell ref="I46:I47"/>
    <mergeCell ref="J46:J47"/>
    <mergeCell ref="K46:K47"/>
    <mergeCell ref="L46:L47"/>
    <mergeCell ref="A48:A49"/>
    <mergeCell ref="C48:C49"/>
    <mergeCell ref="D48:D49"/>
    <mergeCell ref="E48:F49"/>
    <mergeCell ref="G48:G49"/>
    <mergeCell ref="H44:H45"/>
    <mergeCell ref="I44:I45"/>
    <mergeCell ref="J44:J45"/>
    <mergeCell ref="K44:K45"/>
    <mergeCell ref="L44:L45"/>
    <mergeCell ref="A46:A47"/>
    <mergeCell ref="C46:C47"/>
    <mergeCell ref="D46:D47"/>
    <mergeCell ref="E46:F47"/>
    <mergeCell ref="G46:G47"/>
    <mergeCell ref="H42:H43"/>
    <mergeCell ref="I42:I43"/>
    <mergeCell ref="J42:J43"/>
    <mergeCell ref="K42:K43"/>
    <mergeCell ref="L42:L43"/>
    <mergeCell ref="A44:A45"/>
    <mergeCell ref="C44:C45"/>
    <mergeCell ref="D44:D45"/>
    <mergeCell ref="E44:F45"/>
    <mergeCell ref="G44:G45"/>
    <mergeCell ref="H40:H41"/>
    <mergeCell ref="I40:I41"/>
    <mergeCell ref="J40:J41"/>
    <mergeCell ref="K40:K41"/>
    <mergeCell ref="L40:L41"/>
    <mergeCell ref="A42:A43"/>
    <mergeCell ref="C42:C43"/>
    <mergeCell ref="D42:D43"/>
    <mergeCell ref="E42:F43"/>
    <mergeCell ref="G42:G43"/>
    <mergeCell ref="H38:H39"/>
    <mergeCell ref="I38:I39"/>
    <mergeCell ref="J38:J39"/>
    <mergeCell ref="K38:K39"/>
    <mergeCell ref="L38:L39"/>
    <mergeCell ref="A40:A41"/>
    <mergeCell ref="C40:C41"/>
    <mergeCell ref="D40:D41"/>
    <mergeCell ref="E40:F41"/>
    <mergeCell ref="G40:G41"/>
    <mergeCell ref="H36:H37"/>
    <mergeCell ref="I36:I37"/>
    <mergeCell ref="J36:J37"/>
    <mergeCell ref="K36:K37"/>
    <mergeCell ref="L36:L37"/>
    <mergeCell ref="A38:A39"/>
    <mergeCell ref="C38:C39"/>
    <mergeCell ref="D38:D39"/>
    <mergeCell ref="E38:F39"/>
    <mergeCell ref="G38:G39"/>
    <mergeCell ref="H34:H35"/>
    <mergeCell ref="I34:I35"/>
    <mergeCell ref="J34:J35"/>
    <mergeCell ref="K34:K35"/>
    <mergeCell ref="L34:L35"/>
    <mergeCell ref="A36:A37"/>
    <mergeCell ref="C36:C37"/>
    <mergeCell ref="D36:D37"/>
    <mergeCell ref="E36:F37"/>
    <mergeCell ref="G36:G37"/>
    <mergeCell ref="H32:H33"/>
    <mergeCell ref="I32:I33"/>
    <mergeCell ref="J32:J33"/>
    <mergeCell ref="K32:K33"/>
    <mergeCell ref="L32:L33"/>
    <mergeCell ref="A34:A35"/>
    <mergeCell ref="C34:C35"/>
    <mergeCell ref="D34:D35"/>
    <mergeCell ref="E34:F35"/>
    <mergeCell ref="G34:G35"/>
    <mergeCell ref="H30:H31"/>
    <mergeCell ref="I30:I31"/>
    <mergeCell ref="J30:J31"/>
    <mergeCell ref="K30:K31"/>
    <mergeCell ref="L30:L31"/>
    <mergeCell ref="A32:A33"/>
    <mergeCell ref="C32:C33"/>
    <mergeCell ref="D32:D33"/>
    <mergeCell ref="E32:F33"/>
    <mergeCell ref="G32:G33"/>
    <mergeCell ref="H28:H29"/>
    <mergeCell ref="I28:I29"/>
    <mergeCell ref="J28:J29"/>
    <mergeCell ref="K28:K29"/>
    <mergeCell ref="L28:L29"/>
    <mergeCell ref="A30:A31"/>
    <mergeCell ref="C30:C31"/>
    <mergeCell ref="D30:D31"/>
    <mergeCell ref="E30:F31"/>
    <mergeCell ref="G30:G31"/>
    <mergeCell ref="H26:H27"/>
    <mergeCell ref="I26:I27"/>
    <mergeCell ref="J26:J27"/>
    <mergeCell ref="K26:K27"/>
    <mergeCell ref="L26:L27"/>
    <mergeCell ref="A28:A29"/>
    <mergeCell ref="C28:C29"/>
    <mergeCell ref="D28:D29"/>
    <mergeCell ref="E28:F29"/>
    <mergeCell ref="G28:G29"/>
    <mergeCell ref="H24:H25"/>
    <mergeCell ref="I24:I25"/>
    <mergeCell ref="J24:J25"/>
    <mergeCell ref="K24:K25"/>
    <mergeCell ref="L24:L25"/>
    <mergeCell ref="A26:A27"/>
    <mergeCell ref="C26:C27"/>
    <mergeCell ref="D26:D27"/>
    <mergeCell ref="E26:F27"/>
    <mergeCell ref="G26:G27"/>
    <mergeCell ref="H22:H23"/>
    <mergeCell ref="I22:I23"/>
    <mergeCell ref="J22:J23"/>
    <mergeCell ref="K22:K23"/>
    <mergeCell ref="L22:L23"/>
    <mergeCell ref="A24:A25"/>
    <mergeCell ref="C24:C25"/>
    <mergeCell ref="D24:D25"/>
    <mergeCell ref="E24:F25"/>
    <mergeCell ref="G24:G25"/>
    <mergeCell ref="H20:H21"/>
    <mergeCell ref="I20:I21"/>
    <mergeCell ref="J20:J21"/>
    <mergeCell ref="K20:K21"/>
    <mergeCell ref="L20:L21"/>
    <mergeCell ref="A22:A23"/>
    <mergeCell ref="C22:C23"/>
    <mergeCell ref="D22:D23"/>
    <mergeCell ref="E22:F23"/>
    <mergeCell ref="G22:G23"/>
    <mergeCell ref="H18:H19"/>
    <mergeCell ref="I18:I19"/>
    <mergeCell ref="J18:J19"/>
    <mergeCell ref="K18:K19"/>
    <mergeCell ref="L18:L19"/>
    <mergeCell ref="A20:A21"/>
    <mergeCell ref="C20:C21"/>
    <mergeCell ref="D20:D21"/>
    <mergeCell ref="E20:F21"/>
    <mergeCell ref="G20:G21"/>
    <mergeCell ref="H16:H17"/>
    <mergeCell ref="I16:I17"/>
    <mergeCell ref="J16:J17"/>
    <mergeCell ref="K16:K17"/>
    <mergeCell ref="L16:L17"/>
    <mergeCell ref="A18:A19"/>
    <mergeCell ref="C18:C19"/>
    <mergeCell ref="D18:D19"/>
    <mergeCell ref="E18:F19"/>
    <mergeCell ref="G18:G19"/>
    <mergeCell ref="E14:H15"/>
    <mergeCell ref="I14:I15"/>
    <mergeCell ref="J14:J15"/>
    <mergeCell ref="K14:K15"/>
    <mergeCell ref="L14:L15"/>
    <mergeCell ref="A16:A17"/>
    <mergeCell ref="C16:C17"/>
    <mergeCell ref="D16:D17"/>
    <mergeCell ref="E16:F17"/>
    <mergeCell ref="G16:G17"/>
    <mergeCell ref="C10:D10"/>
    <mergeCell ref="C11:D11"/>
    <mergeCell ref="C12:D12"/>
    <mergeCell ref="B13:C13"/>
    <mergeCell ref="A14:A15"/>
    <mergeCell ref="C14:C15"/>
    <mergeCell ref="D14:D15"/>
    <mergeCell ref="A1:A2"/>
    <mergeCell ref="B1:D2"/>
    <mergeCell ref="F1:L12"/>
    <mergeCell ref="C3:D3"/>
    <mergeCell ref="C4:D4"/>
    <mergeCell ref="C5:D5"/>
    <mergeCell ref="C6:D6"/>
    <mergeCell ref="C7:D7"/>
    <mergeCell ref="C8:D8"/>
    <mergeCell ref="C9:D9"/>
  </mergeCells>
  <dataValidations count="2">
    <dataValidation type="list" allowBlank="1" showInputMessage="1" showErrorMessage="1" sqref="D54 D16 D18 D20 D22 D24 D26 D28 D30 D32 D34 D36 D38 D40 D42 D44 D46 D48 D50 D52 D64 D56 D58 D60 D62">
      <formula1>"３,２,１,　"</formula1>
    </dataValidation>
    <dataValidation type="list" allowBlank="1" showInputMessage="1" showErrorMessage="1" sqref="C16 C18 C20 C22 C24 C26 C28 C30 C32 C34 C36 C38 C40 C42 C44 C46 C48 C50 C52 C54 C56 C58 C60 C62 C64">
      <formula1>"投手,捕手,一塁手,二塁手,三塁手,遊撃手,左翼手,中堅手,右翼手,内野手,外野手"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埼玉栄高等学校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note010</dc:creator>
  <cp:keywords/>
  <dc:description/>
  <cp:lastModifiedBy>大地 阿部</cp:lastModifiedBy>
  <cp:lastPrinted>2023-01-12T08:11:52Z</cp:lastPrinted>
  <dcterms:created xsi:type="dcterms:W3CDTF">2005-04-26T11:42:49Z</dcterms:created>
  <dcterms:modified xsi:type="dcterms:W3CDTF">2024-01-12T00:14:30Z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